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7" activeTab="5"/>
  </bookViews>
  <sheets>
    <sheet name="FİKSTÜR" sheetId="1" r:id="rId1"/>
    <sheet name="GOLLER" sheetId="2" r:id="rId2"/>
    <sheet name="KARTLAR" sheetId="3" r:id="rId3"/>
    <sheet name="FİNALLER" sheetId="4" r:id="rId4"/>
    <sheet name="TERTİP KOMİTESİ" sheetId="5" r:id="rId5"/>
    <sheet name="HAFTANIN ENLERİ" sheetId="6" r:id="rId6"/>
  </sheets>
  <definedNames>
    <definedName name="_xlnm.Print_Area" localSheetId="0">'FİKSTÜR'!$A$12:$AM$103</definedName>
  </definedNames>
  <calcPr fullCalcOnLoad="1"/>
</workbook>
</file>

<file path=xl/sharedStrings.xml><?xml version="1.0" encoding="utf-8"?>
<sst xmlns="http://schemas.openxmlformats.org/spreadsheetml/2006/main" count="548" uniqueCount="203">
  <si>
    <t>A GRUBU</t>
  </si>
  <si>
    <t>B GRUBU</t>
  </si>
  <si>
    <t>Mavi Yıldızlar</t>
  </si>
  <si>
    <t>Matrahsızlar</t>
  </si>
  <si>
    <t>Mali Çözüm</t>
  </si>
  <si>
    <t>Akyıl İnş.GEMLİK</t>
  </si>
  <si>
    <t>Uludağ spor</t>
  </si>
  <si>
    <t>Denetim spor</t>
  </si>
  <si>
    <t>Reeskont City</t>
  </si>
  <si>
    <t>Tek Düzen Spor</t>
  </si>
  <si>
    <t>Bursa Uşaklar</t>
  </si>
  <si>
    <t>1326 Yeşil İnciler</t>
  </si>
  <si>
    <t>Mali Yıldızlar</t>
  </si>
  <si>
    <t>Akyıl İnşaat GEMLİK</t>
  </si>
  <si>
    <t>Bağımsızlar 89</t>
  </si>
  <si>
    <t>Osmanlı Spor</t>
  </si>
  <si>
    <t>Ergen İdmanyurdu</t>
  </si>
  <si>
    <t>Envanter spor</t>
  </si>
  <si>
    <t>Göktürkler</t>
  </si>
  <si>
    <t>Kollektifspor</t>
  </si>
  <si>
    <r>
      <t xml:space="preserve">DİKKAT!
</t>
    </r>
    <r>
      <rPr>
        <b/>
        <sz val="22"/>
        <rFont val="Arial Tur"/>
        <family val="2"/>
      </rPr>
      <t xml:space="preserve">Odamızın Futbol Turnuvası’nda
</t>
    </r>
    <r>
      <rPr>
        <b/>
        <u val="single"/>
        <sz val="22"/>
        <color indexed="10"/>
        <rFont val="Arial Tur"/>
        <family val="2"/>
      </rPr>
      <t>krampon ayakkabı</t>
    </r>
    <r>
      <rPr>
        <b/>
        <sz val="22"/>
        <rFont val="Arial Tur"/>
        <family val="2"/>
      </rPr>
      <t xml:space="preserve"> ile sahaya oyuncu ALINMAYACAKTIR!
</t>
    </r>
    <r>
      <rPr>
        <b/>
        <sz val="10"/>
        <rFont val="Arial Tur"/>
        <family val="2"/>
      </rPr>
      <t xml:space="preserve">
*************
</t>
    </r>
    <r>
      <rPr>
        <b/>
        <sz val="20"/>
        <rFont val="Arial Tur"/>
        <family val="2"/>
      </rPr>
      <t xml:space="preserve">Turnuvanın ilk maçları başlamadan önce sağlık raporu almayan futbolcu meslektaşlarımız </t>
    </r>
    <r>
      <rPr>
        <b/>
        <u val="single"/>
        <sz val="20"/>
        <color indexed="10"/>
        <rFont val="Arial Tur"/>
        <family val="2"/>
      </rPr>
      <t>sağlık beyanını</t>
    </r>
    <r>
      <rPr>
        <b/>
        <sz val="20"/>
        <rFont val="Arial Tur"/>
        <family val="2"/>
      </rPr>
      <t xml:space="preserve"> imzalamadan sahaya ALINMAYACAKTIR!
</t>
    </r>
  </si>
  <si>
    <t>BURSA S.M.M.M.ODASI 23.SONBAHAR FUTBOL TURNUVASI 2018</t>
  </si>
  <si>
    <t>A GRUBU 1.hafta</t>
  </si>
  <si>
    <t>B GRUBU 1.hafta</t>
  </si>
  <si>
    <t>örnek 2007</t>
  </si>
  <si>
    <t>TAKIM ADI</t>
  </si>
  <si>
    <t>O</t>
  </si>
  <si>
    <t>G</t>
  </si>
  <si>
    <t>M</t>
  </si>
  <si>
    <t>B</t>
  </si>
  <si>
    <t>A</t>
  </si>
  <si>
    <t>Y</t>
  </si>
  <si>
    <t>AV</t>
  </si>
  <si>
    <t>PUAN</t>
  </si>
  <si>
    <t>1 . HAFTA</t>
  </si>
  <si>
    <t>(ÜST SAHA)</t>
  </si>
  <si>
    <t>(ALT SAHA)</t>
  </si>
  <si>
    <t>13.00 - 14.00</t>
  </si>
  <si>
    <t>14:00 - 15:00</t>
  </si>
  <si>
    <t>15:00 - 16:00</t>
  </si>
  <si>
    <t>16:00 - 17:00</t>
  </si>
  <si>
    <t>BAY</t>
  </si>
  <si>
    <t>A GRUBU 2.hafta</t>
  </si>
  <si>
    <t>B GRUBU 2.hafta</t>
  </si>
  <si>
    <t>2 . HAFTA</t>
  </si>
  <si>
    <t>A GRUBU 3.hafta</t>
  </si>
  <si>
    <t>B GRUBU 3.hafta</t>
  </si>
  <si>
    <t>3 . HAFTA</t>
  </si>
  <si>
    <t>A GRUBU 4.hafta</t>
  </si>
  <si>
    <t>B GRUBU 4.hafta</t>
  </si>
  <si>
    <t>4 . HAFTA</t>
  </si>
  <si>
    <t>A GRUBU 5.hafta</t>
  </si>
  <si>
    <t>B GRUBU 5.hafta</t>
  </si>
  <si>
    <t>5 . HAFTA</t>
  </si>
  <si>
    <t>A GRUBU 6.hafta</t>
  </si>
  <si>
    <t>B GRUBU 6.hafta</t>
  </si>
  <si>
    <t>6 . HAFTA</t>
  </si>
  <si>
    <t>A GRUBU 7.hafta</t>
  </si>
  <si>
    <t>B GRUBU 7.hafta</t>
  </si>
  <si>
    <t>7 . HAFTA</t>
  </si>
  <si>
    <t>A GRUBU 8.hafta</t>
  </si>
  <si>
    <t>8 . HAFTA</t>
  </si>
  <si>
    <t>A GRUBU 9.hafta</t>
  </si>
  <si>
    <t>9 . HAFTA</t>
  </si>
  <si>
    <t>A T I L A N    G O L L E R</t>
  </si>
  <si>
    <t>No</t>
  </si>
  <si>
    <t>OYUNCU ADI  -  Hafta:</t>
  </si>
  <si>
    <t>TOP.</t>
  </si>
  <si>
    <t>ÇF</t>
  </si>
  <si>
    <t>YF</t>
  </si>
  <si>
    <t>F</t>
  </si>
  <si>
    <t>TOPLAM</t>
  </si>
  <si>
    <t>GOL KRALI</t>
  </si>
  <si>
    <t>MAVİ YILDIZLAR</t>
  </si>
  <si>
    <t>FERDİ DEMİR</t>
  </si>
  <si>
    <t>AHMET YAŞAR</t>
  </si>
  <si>
    <t>MURAT AGA</t>
  </si>
  <si>
    <t>SERVET VERHAN</t>
  </si>
  <si>
    <t>3.</t>
  </si>
  <si>
    <t>AKYIL İNŞAAT GEMLİK</t>
  </si>
  <si>
    <t>EMRAH KESKİNDEN</t>
  </si>
  <si>
    <t>BURAK UYAR</t>
  </si>
  <si>
    <t>ERDAL KARATAŞ</t>
  </si>
  <si>
    <t>SAMET DURMUŞ</t>
  </si>
  <si>
    <t>FATİH UZUN</t>
  </si>
  <si>
    <t>SERDAR AKAR</t>
  </si>
  <si>
    <t>İHSAN ACAR</t>
  </si>
  <si>
    <t>REESKONT CİTY</t>
  </si>
  <si>
    <t>İSMAİL MOROVA</t>
  </si>
  <si>
    <t>1326 YEŞİL İNCİLER</t>
  </si>
  <si>
    <t>BÜLENT DURSUN</t>
  </si>
  <si>
    <t>OSMANLI SPOR</t>
  </si>
  <si>
    <t>YASİN TUNCER</t>
  </si>
  <si>
    <t>CAN SALİ</t>
  </si>
  <si>
    <t>RECEP ALPAN</t>
  </si>
  <si>
    <t>MİTHAT UYANIK</t>
  </si>
  <si>
    <t>BURSA UŞAKLAR</t>
  </si>
  <si>
    <t>DAVUT GÜNEŞ</t>
  </si>
  <si>
    <t xml:space="preserve">AHMET YOLCU </t>
  </si>
  <si>
    <t>SEDAT GÜNEŞ</t>
  </si>
  <si>
    <t>ENVANTER SPOR</t>
  </si>
  <si>
    <t>SERCAN KARATÜRK</t>
  </si>
  <si>
    <t>BEKİR DEMİR</t>
  </si>
  <si>
    <t>BAĞIMSIZLAR 89</t>
  </si>
  <si>
    <t>SERKAN TEKYILDIK</t>
  </si>
  <si>
    <t>CELAL ÖZTÜRK</t>
  </si>
  <si>
    <t>KOLLEKTİF SPOR</t>
  </si>
  <si>
    <t>A GRUBU TOPLAM GOL</t>
  </si>
  <si>
    <t>MATRAHSIZLAR</t>
  </si>
  <si>
    <t>SELİM KAYAKENT</t>
  </si>
  <si>
    <t>1.</t>
  </si>
  <si>
    <t>NURULLAH ÖZDEMİR</t>
  </si>
  <si>
    <t>HAKAN AKÇAGÖZ</t>
  </si>
  <si>
    <t>2.</t>
  </si>
  <si>
    <t>ULUDAĞ SPOR</t>
  </si>
  <si>
    <t>S.ONUR GÜRSOY</t>
  </si>
  <si>
    <t>ÖZER TURAN</t>
  </si>
  <si>
    <t>TÜRKER MAZLUM</t>
  </si>
  <si>
    <t>ÖMER SARUHAN</t>
  </si>
  <si>
    <t>ADEM AYDIN</t>
  </si>
  <si>
    <t>TEK DÜZEN SPOR</t>
  </si>
  <si>
    <t>ÖZKAN DAĞDELEN</t>
  </si>
  <si>
    <t xml:space="preserve">GÜRAY TUNALI </t>
  </si>
  <si>
    <t>AYKUT TURAN</t>
  </si>
  <si>
    <t>ABDÜSSELAM  İNCİ</t>
  </si>
  <si>
    <t>MALİ YILDIZLAR</t>
  </si>
  <si>
    <t>RAMAZAN ŞAKİR</t>
  </si>
  <si>
    <t>MALİ ÇÖZÜM</t>
  </si>
  <si>
    <t>ERHAN DERMAN</t>
  </si>
  <si>
    <t>GÖKHAN ÇELİK</t>
  </si>
  <si>
    <t>SAMET MUTLU</t>
  </si>
  <si>
    <t>DENETİM SPOR</t>
  </si>
  <si>
    <t>OSMAN ACAK</t>
  </si>
  <si>
    <t>GÖKTÜRKLER</t>
  </si>
  <si>
    <t>ENGİN ENİŞTE</t>
  </si>
  <si>
    <t>BURHAN ÖZKEKLİK</t>
  </si>
  <si>
    <t>ERGEN İDMANYURDU</t>
  </si>
  <si>
    <t>TUĞRUL CANITEZA</t>
  </si>
  <si>
    <t>BİLGİN MUTLU</t>
  </si>
  <si>
    <t>B GRUBU TOPLAM GOL</t>
  </si>
  <si>
    <t>KART RAPORU</t>
  </si>
  <si>
    <t>: SARI KART GÖRMÜŞ</t>
  </si>
  <si>
    <t>: KIRMIZI KART GÖRMÜŞ</t>
  </si>
  <si>
    <t>SEYDİ YILMAZ</t>
  </si>
  <si>
    <t>MAÇ NO</t>
  </si>
  <si>
    <t>SAATLER</t>
  </si>
  <si>
    <t>SAHA</t>
  </si>
  <si>
    <t>ÇEYREK FNAL</t>
  </si>
  <si>
    <t>13:00 - 14:00</t>
  </si>
  <si>
    <t xml:space="preserve">ALT </t>
  </si>
  <si>
    <t>a1 - b4</t>
  </si>
  <si>
    <t>a2 - b3</t>
  </si>
  <si>
    <t>ALT</t>
  </si>
  <si>
    <t>a3 - b2</t>
  </si>
  <si>
    <t>4.</t>
  </si>
  <si>
    <t>a4 - b1</t>
  </si>
  <si>
    <t>YARI FİNAL</t>
  </si>
  <si>
    <t>14:00 -15:00</t>
  </si>
  <si>
    <t>a1 b4   -   a3 b2</t>
  </si>
  <si>
    <t>15:00 -16:00</t>
  </si>
  <si>
    <t>a2 b3  -   a4 b1</t>
  </si>
  <si>
    <t>FİNAL</t>
  </si>
  <si>
    <t>14:00-15:00</t>
  </si>
  <si>
    <t>3.lük maçı</t>
  </si>
  <si>
    <t>final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</si>
  <si>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</si>
  <si>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</si>
  <si>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</si>
  <si>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</si>
  <si>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</si>
  <si>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</si>
  <si>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</si>
  <si>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</si>
  <si>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>Gol Krallığı kupası</t>
  </si>
  <si>
    <t xml:space="preserve">En İyi Kaleci kupası </t>
  </si>
  <si>
    <t>Centilmenlik kupası</t>
  </si>
  <si>
    <t xml:space="preserve">Dördüncülük kupası </t>
  </si>
  <si>
    <t>Üçüncülük kupası-madalya</t>
  </si>
  <si>
    <t>İkincilik kupası-madalya</t>
  </si>
  <si>
    <t>Birincilik kupası-madalya</t>
  </si>
  <si>
    <t>TERTİP KOMİTESİ -2018</t>
  </si>
  <si>
    <t>HASAN UÇAR</t>
  </si>
  <si>
    <t>CANTÜRK BİLGİN</t>
  </si>
  <si>
    <t>YUNUS ARABACI</t>
  </si>
  <si>
    <t>SERTAÇ KONYA</t>
  </si>
  <si>
    <t>MURAT ULUKAYA</t>
  </si>
  <si>
    <t>İBRAHİM HOŞGÜL</t>
  </si>
  <si>
    <t>SERDAR ÖZKAN</t>
  </si>
  <si>
    <t xml:space="preserve">HAFTANIN TAKIMI </t>
  </si>
  <si>
    <t>HAFTANIN FUTBOLCUSU</t>
  </si>
  <si>
    <t>HAFTANIN SEYİRCİSİ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</si>
  <si>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</si>
  <si>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</si>
  <si>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</si>
  <si>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</si>
  <si>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</si>
  <si>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</si>
  <si>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</si>
  <si>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</si>
  <si>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</si>
  <si>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 xml:space="preserve">ÇEYREK FİNAL </t>
  </si>
  <si>
    <t>Selim KAYAKENT</t>
  </si>
  <si>
    <t>Sinem KARABULUT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</si>
</sst>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\ mmmm\ yyyy"/>
  </numFmts>
  <fonts count="84">
    <font>
      <sz val="10"/>
      <name val="Arial Tur"/>
      <family val="2"/>
    </font>
    <font>
      <sz val="10"/>
      <name val="Arial"/>
      <family val="0"/>
    </font>
    <font>
      <b/>
      <sz val="10"/>
      <name val="Arial Tur"/>
      <family val="2"/>
    </font>
    <font>
      <b/>
      <i/>
      <u val="single"/>
      <sz val="10"/>
      <color indexed="10"/>
      <name val="Arial Tur"/>
      <family val="2"/>
    </font>
    <font>
      <b/>
      <i/>
      <sz val="10"/>
      <name val="Arial Tur"/>
      <family val="2"/>
    </font>
    <font>
      <b/>
      <u val="single"/>
      <sz val="36"/>
      <color indexed="10"/>
      <name val="Arial Tur"/>
      <family val="2"/>
    </font>
    <font>
      <b/>
      <sz val="22"/>
      <name val="Arial Tur"/>
      <family val="2"/>
    </font>
    <font>
      <b/>
      <u val="single"/>
      <sz val="22"/>
      <color indexed="10"/>
      <name val="Arial Tur"/>
      <family val="2"/>
    </font>
    <font>
      <b/>
      <sz val="20"/>
      <name val="Arial Tur"/>
      <family val="2"/>
    </font>
    <font>
      <b/>
      <u val="single"/>
      <sz val="20"/>
      <color indexed="10"/>
      <name val="Arial Tur"/>
      <family val="2"/>
    </font>
    <font>
      <b/>
      <sz val="12"/>
      <color indexed="18"/>
      <name val="Arial Black"/>
      <family val="2"/>
    </font>
    <font>
      <b/>
      <sz val="12"/>
      <color indexed="9"/>
      <name val="Arial Black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4"/>
      <color indexed="9"/>
      <name val="Arial Tur"/>
      <family val="2"/>
    </font>
    <font>
      <b/>
      <sz val="10"/>
      <color indexed="9"/>
      <name val="Arial Tur"/>
      <family val="2"/>
    </font>
    <font>
      <b/>
      <sz val="14"/>
      <name val="Arial Tur"/>
      <family val="2"/>
    </font>
    <font>
      <b/>
      <sz val="10"/>
      <color indexed="9"/>
      <name val="Arial"/>
      <family val="2"/>
    </font>
    <font>
      <i/>
      <sz val="12"/>
      <color indexed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25"/>
      <color indexed="10"/>
      <name val="Academy Engraved LET"/>
      <family val="0"/>
    </font>
    <font>
      <b/>
      <sz val="14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i/>
      <sz val="10"/>
      <color indexed="9"/>
      <name val="Arial Tur"/>
      <family val="2"/>
    </font>
    <font>
      <b/>
      <i/>
      <sz val="10"/>
      <color indexed="17"/>
      <name val="Arial Tur"/>
      <family val="2"/>
    </font>
    <font>
      <b/>
      <sz val="10"/>
      <color indexed="11"/>
      <name val="Arial"/>
      <family val="2"/>
    </font>
    <font>
      <b/>
      <i/>
      <sz val="10"/>
      <color indexed="10"/>
      <name val="Arial Tur"/>
      <family val="2"/>
    </font>
    <font>
      <sz val="14"/>
      <color indexed="13"/>
      <name val="Arial Tur"/>
      <family val="2"/>
    </font>
    <font>
      <b/>
      <sz val="14"/>
      <color indexed="13"/>
      <name val="Arial Tur"/>
      <family val="2"/>
    </font>
    <font>
      <b/>
      <sz val="10"/>
      <color indexed="13"/>
      <name val="Arial"/>
      <family val="2"/>
    </font>
    <font>
      <b/>
      <u val="single"/>
      <sz val="10"/>
      <color indexed="9"/>
      <name val="Arial Tur"/>
      <family val="2"/>
    </font>
    <font>
      <b/>
      <u val="single"/>
      <sz val="10"/>
      <name val="Arial Tur"/>
      <family val="2"/>
    </font>
    <font>
      <b/>
      <sz val="10"/>
      <color indexed="9"/>
      <name val="Segoe UI"/>
      <family val="2"/>
    </font>
    <font>
      <b/>
      <sz val="16"/>
      <name val="Arial Tur"/>
      <family val="2"/>
    </font>
    <font>
      <sz val="16"/>
      <name val="Arial Tur"/>
      <family val="2"/>
    </font>
    <font>
      <b/>
      <sz val="8"/>
      <name val="Arial Tur"/>
      <family val="2"/>
    </font>
    <font>
      <sz val="8"/>
      <name val="Arial Tur"/>
      <family val="2"/>
    </font>
    <font>
      <b/>
      <sz val="7"/>
      <name val="Arial Tu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" applyNumberFormat="0" applyFill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41" fontId="1" fillId="0" borderId="0" applyFill="0" applyBorder="0" applyAlignment="0" applyProtection="0"/>
    <xf numFmtId="0" fontId="75" fillId="20" borderId="5" applyNumberFormat="0" applyAlignment="0" applyProtection="0"/>
    <xf numFmtId="0" fontId="76" fillId="21" borderId="6" applyNumberFormat="0" applyAlignment="0" applyProtection="0"/>
    <xf numFmtId="0" fontId="77" fillId="20" borderId="6" applyNumberFormat="0" applyAlignment="0" applyProtection="0"/>
    <xf numFmtId="0" fontId="78" fillId="22" borderId="7" applyNumberFormat="0" applyAlignment="0" applyProtection="0"/>
    <xf numFmtId="0" fontId="79" fillId="23" borderId="0" applyNumberFormat="0" applyBorder="0" applyAlignment="0" applyProtection="0"/>
    <xf numFmtId="0" fontId="80" fillId="24" borderId="0" applyNumberFormat="0" applyBorder="0" applyAlignment="0" applyProtection="0"/>
    <xf numFmtId="0" fontId="0" fillId="25" borderId="8" applyNumberFormat="0" applyFont="0" applyAlignment="0" applyProtection="0"/>
    <xf numFmtId="0" fontId="81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1" fillId="0" borderId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9" fontId="1" fillId="0" borderId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2" fillId="33" borderId="12" xfId="0" applyFont="1" applyFill="1" applyBorder="1" applyAlignment="1">
      <alignment horizontal="center"/>
    </xf>
    <xf numFmtId="0" fontId="12" fillId="33" borderId="12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3" fillId="0" borderId="0" xfId="0" applyFont="1" applyAlignment="1">
      <alignment/>
    </xf>
    <xf numFmtId="0" fontId="14" fillId="33" borderId="14" xfId="0" applyFont="1" applyFill="1" applyBorder="1" applyAlignment="1">
      <alignment/>
    </xf>
    <xf numFmtId="0" fontId="14" fillId="33" borderId="15" xfId="0" applyFont="1" applyFill="1" applyBorder="1" applyAlignment="1">
      <alignment horizontal="center"/>
    </xf>
    <xf numFmtId="0" fontId="14" fillId="33" borderId="15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" fontId="17" fillId="0" borderId="0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2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2" fillId="33" borderId="19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164" fontId="19" fillId="34" borderId="17" xfId="0" applyNumberFormat="1" applyFont="1" applyFill="1" applyBorder="1" applyAlignment="1">
      <alignment horizontal="left"/>
    </xf>
    <xf numFmtId="0" fontId="19" fillId="34" borderId="0" xfId="0" applyFont="1" applyFill="1" applyBorder="1" applyAlignment="1">
      <alignment/>
    </xf>
    <xf numFmtId="1" fontId="19" fillId="34" borderId="0" xfId="0" applyNumberFormat="1" applyFont="1" applyFill="1" applyBorder="1" applyAlignment="1">
      <alignment horizontal="center"/>
    </xf>
    <xf numFmtId="0" fontId="19" fillId="34" borderId="18" xfId="0" applyFont="1" applyFill="1" applyBorder="1" applyAlignment="1">
      <alignment/>
    </xf>
    <xf numFmtId="164" fontId="19" fillId="35" borderId="17" xfId="0" applyNumberFormat="1" applyFont="1" applyFill="1" applyBorder="1" applyAlignment="1">
      <alignment horizontal="left"/>
    </xf>
    <xf numFmtId="0" fontId="19" fillId="35" borderId="0" xfId="0" applyFont="1" applyFill="1" applyBorder="1" applyAlignment="1">
      <alignment/>
    </xf>
    <xf numFmtId="1" fontId="19" fillId="35" borderId="0" xfId="0" applyNumberFormat="1" applyFont="1" applyFill="1" applyBorder="1" applyAlignment="1">
      <alignment horizontal="center"/>
    </xf>
    <xf numFmtId="0" fontId="19" fillId="35" borderId="18" xfId="0" applyFont="1" applyFill="1" applyBorder="1" applyAlignment="1">
      <alignment/>
    </xf>
    <xf numFmtId="0" fontId="20" fillId="34" borderId="22" xfId="0" applyFont="1" applyFill="1" applyBorder="1" applyAlignment="1">
      <alignment/>
    </xf>
    <xf numFmtId="0" fontId="20" fillId="34" borderId="23" xfId="0" applyFont="1" applyFill="1" applyBorder="1" applyAlignment="1">
      <alignment/>
    </xf>
    <xf numFmtId="0" fontId="20" fillId="34" borderId="24" xfId="0" applyFont="1" applyFill="1" applyBorder="1" applyAlignment="1">
      <alignment/>
    </xf>
    <xf numFmtId="0" fontId="21" fillId="0" borderId="0" xfId="0" applyFont="1" applyAlignment="1">
      <alignment/>
    </xf>
    <xf numFmtId="0" fontId="20" fillId="36" borderId="25" xfId="0" applyFont="1" applyFill="1" applyBorder="1" applyAlignment="1">
      <alignment/>
    </xf>
    <xf numFmtId="0" fontId="20" fillId="36" borderId="13" xfId="0" applyFont="1" applyFill="1" applyBorder="1" applyAlignment="1">
      <alignment/>
    </xf>
    <xf numFmtId="0" fontId="20" fillId="36" borderId="26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/>
    </xf>
    <xf numFmtId="0" fontId="20" fillId="34" borderId="27" xfId="0" applyFont="1" applyFill="1" applyBorder="1" applyAlignment="1">
      <alignment/>
    </xf>
    <xf numFmtId="0" fontId="20" fillId="34" borderId="13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20" fontId="15" fillId="0" borderId="17" xfId="0" applyNumberFormat="1" applyFont="1" applyFill="1" applyBorder="1" applyAlignment="1">
      <alignment/>
    </xf>
    <xf numFmtId="1" fontId="15" fillId="0" borderId="13" xfId="0" applyNumberFormat="1" applyFont="1" applyFill="1" applyBorder="1" applyAlignment="1">
      <alignment horizontal="center"/>
    </xf>
    <xf numFmtId="0" fontId="22" fillId="0" borderId="29" xfId="0" applyFont="1" applyFill="1" applyBorder="1" applyAlignment="1">
      <alignment/>
    </xf>
    <xf numFmtId="0" fontId="23" fillId="37" borderId="27" xfId="0" applyFont="1" applyFill="1" applyBorder="1" applyAlignment="1">
      <alignment/>
    </xf>
    <xf numFmtId="0" fontId="24" fillId="37" borderId="30" xfId="0" applyFont="1" applyFill="1" applyBorder="1" applyAlignment="1">
      <alignment/>
    </xf>
    <xf numFmtId="0" fontId="24" fillId="37" borderId="31" xfId="0" applyFont="1" applyFill="1" applyBorder="1" applyAlignment="1">
      <alignment/>
    </xf>
    <xf numFmtId="0" fontId="23" fillId="35" borderId="25" xfId="0" applyFont="1" applyFill="1" applyBorder="1" applyAlignment="1">
      <alignment/>
    </xf>
    <xf numFmtId="0" fontId="24" fillId="35" borderId="32" xfId="0" applyFont="1" applyFill="1" applyBorder="1" applyAlignment="1">
      <alignment/>
    </xf>
    <xf numFmtId="0" fontId="24" fillId="35" borderId="33" xfId="0" applyFont="1" applyFill="1" applyBorder="1" applyAlignment="1">
      <alignment/>
    </xf>
    <xf numFmtId="0" fontId="24" fillId="35" borderId="13" xfId="0" applyFont="1" applyFill="1" applyBorder="1" applyAlignment="1">
      <alignment/>
    </xf>
    <xf numFmtId="0" fontId="24" fillId="35" borderId="26" xfId="0" applyFont="1" applyFill="1" applyBorder="1" applyAlignment="1">
      <alignment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3" fillId="37" borderId="36" xfId="0" applyFont="1" applyFill="1" applyBorder="1" applyAlignment="1">
      <alignment/>
    </xf>
    <xf numFmtId="0" fontId="24" fillId="37" borderId="13" xfId="0" applyFont="1" applyFill="1" applyBorder="1" applyAlignment="1">
      <alignment/>
    </xf>
    <xf numFmtId="0" fontId="24" fillId="37" borderId="28" xfId="0" applyFont="1" applyFill="1" applyBorder="1" applyAlignment="1">
      <alignment/>
    </xf>
    <xf numFmtId="0" fontId="23" fillId="35" borderId="37" xfId="0" applyFont="1" applyFill="1" applyBorder="1" applyAlignment="1">
      <alignment/>
    </xf>
    <xf numFmtId="0" fontId="24" fillId="35" borderId="30" xfId="0" applyFont="1" applyFill="1" applyBorder="1" applyAlignment="1">
      <alignment/>
    </xf>
    <xf numFmtId="0" fontId="24" fillId="35" borderId="38" xfId="0" applyFont="1" applyFill="1" applyBorder="1" applyAlignment="1">
      <alignment/>
    </xf>
    <xf numFmtId="20" fontId="17" fillId="0" borderId="17" xfId="0" applyNumberFormat="1" applyFont="1" applyFill="1" applyBorder="1" applyAlignment="1">
      <alignment/>
    </xf>
    <xf numFmtId="20" fontId="2" fillId="0" borderId="17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20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/>
    </xf>
    <xf numFmtId="1" fontId="2" fillId="0" borderId="40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12" fillId="33" borderId="43" xfId="0" applyFont="1" applyFill="1" applyBorder="1" applyAlignment="1">
      <alignment/>
    </xf>
    <xf numFmtId="0" fontId="12" fillId="33" borderId="44" xfId="0" applyFont="1" applyFill="1" applyBorder="1" applyAlignment="1">
      <alignment horizontal="center"/>
    </xf>
    <xf numFmtId="0" fontId="12" fillId="33" borderId="44" xfId="0" applyFont="1" applyFill="1" applyBorder="1" applyAlignment="1">
      <alignment/>
    </xf>
    <xf numFmtId="0" fontId="12" fillId="33" borderId="24" xfId="0" applyFont="1" applyFill="1" applyBorder="1" applyAlignment="1">
      <alignment/>
    </xf>
    <xf numFmtId="0" fontId="14" fillId="33" borderId="43" xfId="0" applyFont="1" applyFill="1" applyBorder="1" applyAlignment="1">
      <alignment/>
    </xf>
    <xf numFmtId="0" fontId="14" fillId="33" borderId="44" xfId="0" applyFont="1" applyFill="1" applyBorder="1" applyAlignment="1">
      <alignment horizontal="center"/>
    </xf>
    <xf numFmtId="0" fontId="14" fillId="33" borderId="44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0" fontId="2" fillId="0" borderId="45" xfId="0" applyFont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46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3" borderId="46" xfId="0" applyFont="1" applyFill="1" applyBorder="1" applyAlignment="1">
      <alignment horizontal="center"/>
    </xf>
    <xf numFmtId="0" fontId="2" fillId="0" borderId="47" xfId="0" applyFont="1" applyBorder="1" applyAlignment="1">
      <alignment/>
    </xf>
    <xf numFmtId="0" fontId="24" fillId="0" borderId="0" xfId="0" applyFont="1" applyAlignment="1">
      <alignment/>
    </xf>
    <xf numFmtId="0" fontId="20" fillId="36" borderId="27" xfId="0" applyFont="1" applyFill="1" applyBorder="1" applyAlignment="1">
      <alignment/>
    </xf>
    <xf numFmtId="0" fontId="20" fillId="36" borderId="28" xfId="0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35" borderId="27" xfId="0" applyFont="1" applyFill="1" applyBorder="1" applyAlignment="1">
      <alignment/>
    </xf>
    <xf numFmtId="0" fontId="24" fillId="35" borderId="28" xfId="0" applyFont="1" applyFill="1" applyBorder="1" applyAlignment="1">
      <alignment/>
    </xf>
    <xf numFmtId="0" fontId="25" fillId="0" borderId="48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1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26" fillId="0" borderId="0" xfId="0" applyFont="1" applyBorder="1" applyAlignment="1">
      <alignment horizontal="center"/>
    </xf>
    <xf numFmtId="0" fontId="23" fillId="35" borderId="36" xfId="0" applyFont="1" applyFill="1" applyBorder="1" applyAlignment="1">
      <alignment/>
    </xf>
    <xf numFmtId="0" fontId="24" fillId="35" borderId="3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" fillId="0" borderId="50" xfId="0" applyFont="1" applyBorder="1" applyAlignment="1">
      <alignment/>
    </xf>
    <xf numFmtId="0" fontId="27" fillId="0" borderId="0" xfId="0" applyFont="1" applyAlignment="1">
      <alignment/>
    </xf>
    <xf numFmtId="0" fontId="2" fillId="0" borderId="51" xfId="0" applyFont="1" applyBorder="1" applyAlignment="1">
      <alignment/>
    </xf>
    <xf numFmtId="0" fontId="21" fillId="0" borderId="43" xfId="0" applyFont="1" applyBorder="1" applyAlignment="1">
      <alignment/>
    </xf>
    <xf numFmtId="0" fontId="28" fillId="33" borderId="44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9" fillId="33" borderId="43" xfId="0" applyFont="1" applyFill="1" applyBorder="1" applyAlignment="1">
      <alignment/>
    </xf>
    <xf numFmtId="0" fontId="29" fillId="33" borderId="44" xfId="0" applyFont="1" applyFill="1" applyBorder="1" applyAlignment="1">
      <alignment/>
    </xf>
    <xf numFmtId="0" fontId="29" fillId="33" borderId="24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9" fillId="33" borderId="17" xfId="0" applyFont="1" applyFill="1" applyBorder="1" applyAlignment="1">
      <alignment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4" fillId="37" borderId="27" xfId="0" applyFont="1" applyFill="1" applyBorder="1" applyAlignment="1">
      <alignment/>
    </xf>
    <xf numFmtId="0" fontId="24" fillId="35" borderId="27" xfId="0" applyFont="1" applyFill="1" applyBorder="1" applyAlignment="1">
      <alignment/>
    </xf>
    <xf numFmtId="0" fontId="25" fillId="0" borderId="49" xfId="0" applyFont="1" applyBorder="1" applyAlignment="1">
      <alignment horizontal="center"/>
    </xf>
    <xf numFmtId="0" fontId="24" fillId="37" borderId="36" xfId="0" applyFont="1" applyFill="1" applyBorder="1" applyAlignment="1">
      <alignment/>
    </xf>
    <xf numFmtId="0" fontId="24" fillId="35" borderId="36" xfId="0" applyFont="1" applyFill="1" applyBorder="1" applyAlignment="1">
      <alignment/>
    </xf>
    <xf numFmtId="20" fontId="15" fillId="0" borderId="17" xfId="0" applyNumberFormat="1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15" fillId="0" borderId="18" xfId="0" applyFont="1" applyBorder="1" applyAlignment="1">
      <alignment/>
    </xf>
    <xf numFmtId="20" fontId="15" fillId="0" borderId="39" xfId="0" applyNumberFormat="1" applyFont="1" applyBorder="1" applyAlignment="1">
      <alignment/>
    </xf>
    <xf numFmtId="0" fontId="15" fillId="0" borderId="40" xfId="0" applyFont="1" applyBorder="1" applyAlignment="1">
      <alignment/>
    </xf>
    <xf numFmtId="1" fontId="15" fillId="0" borderId="40" xfId="0" applyNumberFormat="1" applyFont="1" applyBorder="1" applyAlignment="1">
      <alignment horizontal="center"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45" xfId="0" applyFont="1" applyBorder="1" applyAlignment="1">
      <alignment/>
    </xf>
    <xf numFmtId="0" fontId="15" fillId="0" borderId="47" xfId="0" applyFont="1" applyBorder="1" applyAlignment="1">
      <alignment/>
    </xf>
    <xf numFmtId="1" fontId="15" fillId="0" borderId="13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/>
    </xf>
    <xf numFmtId="1" fontId="15" fillId="0" borderId="0" xfId="0" applyNumberFormat="1" applyFont="1" applyAlignment="1">
      <alignment horizontal="center"/>
    </xf>
    <xf numFmtId="0" fontId="15" fillId="0" borderId="50" xfId="0" applyFont="1" applyBorder="1" applyAlignment="1">
      <alignment/>
    </xf>
    <xf numFmtId="0" fontId="13" fillId="0" borderId="0" xfId="0" applyFont="1" applyBorder="1" applyAlignment="1">
      <alignment/>
    </xf>
    <xf numFmtId="20" fontId="30" fillId="0" borderId="39" xfId="0" applyNumberFormat="1" applyFont="1" applyBorder="1" applyAlignment="1">
      <alignment/>
    </xf>
    <xf numFmtId="0" fontId="30" fillId="0" borderId="40" xfId="0" applyFont="1" applyBorder="1" applyAlignment="1">
      <alignment/>
    </xf>
    <xf numFmtId="1" fontId="30" fillId="0" borderId="40" xfId="0" applyNumberFormat="1" applyFont="1" applyBorder="1" applyAlignment="1">
      <alignment horizontal="center"/>
    </xf>
    <xf numFmtId="0" fontId="30" fillId="0" borderId="41" xfId="0" applyFont="1" applyBorder="1" applyAlignment="1">
      <alignment/>
    </xf>
    <xf numFmtId="0" fontId="30" fillId="0" borderId="51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42" xfId="0" applyFont="1" applyBorder="1" applyAlignment="1">
      <alignment/>
    </xf>
    <xf numFmtId="0" fontId="21" fillId="0" borderId="22" xfId="0" applyFont="1" applyBorder="1" applyAlignment="1">
      <alignment/>
    </xf>
    <xf numFmtId="0" fontId="12" fillId="33" borderId="23" xfId="0" applyFont="1" applyFill="1" applyBorder="1" applyAlignment="1">
      <alignment horizontal="center"/>
    </xf>
    <xf numFmtId="0" fontId="28" fillId="33" borderId="23" xfId="0" applyFont="1" applyFill="1" applyBorder="1" applyAlignment="1">
      <alignment/>
    </xf>
    <xf numFmtId="0" fontId="29" fillId="33" borderId="22" xfId="0" applyFont="1" applyFill="1" applyBorder="1" applyAlignment="1">
      <alignment/>
    </xf>
    <xf numFmtId="0" fontId="14" fillId="33" borderId="23" xfId="0" applyFont="1" applyFill="1" applyBorder="1" applyAlignment="1">
      <alignment horizontal="center"/>
    </xf>
    <xf numFmtId="0" fontId="29" fillId="33" borderId="23" xfId="0" applyFont="1" applyFill="1" applyBorder="1" applyAlignment="1">
      <alignment/>
    </xf>
    <xf numFmtId="0" fontId="15" fillId="0" borderId="17" xfId="0" applyFont="1" applyBorder="1" applyAlignment="1">
      <alignment/>
    </xf>
    <xf numFmtId="0" fontId="12" fillId="33" borderId="52" xfId="0" applyFont="1" applyFill="1" applyBorder="1" applyAlignment="1">
      <alignment/>
    </xf>
    <xf numFmtId="0" fontId="12" fillId="33" borderId="52" xfId="0" applyFont="1" applyFill="1" applyBorder="1" applyAlignment="1">
      <alignment horizontal="center"/>
    </xf>
    <xf numFmtId="0" fontId="12" fillId="33" borderId="53" xfId="0" applyFont="1" applyFill="1" applyBorder="1" applyAlignment="1">
      <alignment horizontal="center"/>
    </xf>
    <xf numFmtId="0" fontId="14" fillId="33" borderId="52" xfId="0" applyFont="1" applyFill="1" applyBorder="1" applyAlignment="1">
      <alignment/>
    </xf>
    <xf numFmtId="0" fontId="14" fillId="33" borderId="52" xfId="0" applyFont="1" applyFill="1" applyBorder="1" applyAlignment="1">
      <alignment horizontal="center"/>
    </xf>
    <xf numFmtId="0" fontId="14" fillId="33" borderId="53" xfId="0" applyFont="1" applyFill="1" applyBorder="1" applyAlignment="1">
      <alignment horizontal="center"/>
    </xf>
    <xf numFmtId="164" fontId="19" fillId="35" borderId="0" xfId="0" applyNumberFormat="1" applyFont="1" applyFill="1" applyBorder="1" applyAlignment="1">
      <alignment horizontal="left"/>
    </xf>
    <xf numFmtId="20" fontId="15" fillId="0" borderId="0" xfId="0" applyNumberFormat="1" applyFont="1" applyBorder="1" applyAlignment="1">
      <alignment/>
    </xf>
    <xf numFmtId="1" fontId="15" fillId="0" borderId="18" xfId="0" applyNumberFormat="1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54" xfId="0" applyFont="1" applyBorder="1" applyAlignment="1">
      <alignment/>
    </xf>
    <xf numFmtId="1" fontId="15" fillId="0" borderId="42" xfId="0" applyNumberFormat="1" applyFont="1" applyBorder="1" applyAlignment="1">
      <alignment horizontal="center"/>
    </xf>
    <xf numFmtId="0" fontId="15" fillId="0" borderId="55" xfId="0" applyFont="1" applyBorder="1" applyAlignment="1">
      <alignment/>
    </xf>
    <xf numFmtId="0" fontId="15" fillId="0" borderId="56" xfId="0" applyFont="1" applyBorder="1" applyAlignment="1">
      <alignment/>
    </xf>
    <xf numFmtId="0" fontId="15" fillId="0" borderId="43" xfId="0" applyFont="1" applyBorder="1" applyAlignment="1">
      <alignment/>
    </xf>
    <xf numFmtId="1" fontId="15" fillId="0" borderId="56" xfId="0" applyNumberFormat="1" applyFont="1" applyBorder="1" applyAlignment="1">
      <alignment horizontal="center"/>
    </xf>
    <xf numFmtId="0" fontId="15" fillId="0" borderId="57" xfId="0" applyFont="1" applyBorder="1" applyAlignment="1">
      <alignment/>
    </xf>
    <xf numFmtId="1" fontId="15" fillId="0" borderId="13" xfId="0" applyNumberFormat="1" applyFont="1" applyFill="1" applyBorder="1" applyAlignment="1">
      <alignment horizontal="left"/>
    </xf>
    <xf numFmtId="1" fontId="15" fillId="0" borderId="18" xfId="0" applyNumberFormat="1" applyFont="1" applyFill="1" applyBorder="1" applyAlignment="1">
      <alignment/>
    </xf>
    <xf numFmtId="0" fontId="15" fillId="0" borderId="35" xfId="0" applyFont="1" applyBorder="1" applyAlignment="1">
      <alignment/>
    </xf>
    <xf numFmtId="20" fontId="15" fillId="0" borderId="34" xfId="0" applyNumberFormat="1" applyFont="1" applyBorder="1" applyAlignment="1">
      <alignment/>
    </xf>
    <xf numFmtId="1" fontId="15" fillId="0" borderId="35" xfId="0" applyNumberFormat="1" applyFont="1" applyBorder="1" applyAlignment="1">
      <alignment horizontal="center"/>
    </xf>
    <xf numFmtId="0" fontId="15" fillId="0" borderId="58" xfId="0" applyFont="1" applyBorder="1" applyAlignment="1">
      <alignment/>
    </xf>
    <xf numFmtId="0" fontId="15" fillId="0" borderId="59" xfId="0" applyFont="1" applyBorder="1" applyAlignment="1">
      <alignment/>
    </xf>
    <xf numFmtId="0" fontId="15" fillId="0" borderId="60" xfId="0" applyFont="1" applyBorder="1" applyAlignment="1">
      <alignment/>
    </xf>
    <xf numFmtId="1" fontId="15" fillId="0" borderId="60" xfId="0" applyNumberFormat="1" applyFont="1" applyBorder="1" applyAlignment="1">
      <alignment horizontal="center"/>
    </xf>
    <xf numFmtId="0" fontId="15" fillId="0" borderId="61" xfId="0" applyFont="1" applyBorder="1" applyAlignment="1">
      <alignment/>
    </xf>
    <xf numFmtId="0" fontId="21" fillId="0" borderId="11" xfId="0" applyFont="1" applyBorder="1" applyAlignment="1">
      <alignment/>
    </xf>
    <xf numFmtId="0" fontId="28" fillId="33" borderId="12" xfId="0" applyFont="1" applyFill="1" applyBorder="1" applyAlignment="1">
      <alignment/>
    </xf>
    <xf numFmtId="0" fontId="28" fillId="33" borderId="13" xfId="0" applyFont="1" applyFill="1" applyBorder="1" applyAlignment="1">
      <alignment/>
    </xf>
    <xf numFmtId="0" fontId="21" fillId="0" borderId="19" xfId="0" applyFont="1" applyBorder="1" applyAlignment="1">
      <alignment/>
    </xf>
    <xf numFmtId="0" fontId="15" fillId="0" borderId="34" xfId="0" applyFont="1" applyBorder="1" applyAlignment="1">
      <alignment/>
    </xf>
    <xf numFmtId="0" fontId="0" fillId="38" borderId="0" xfId="0" applyFill="1" applyAlignment="1">
      <alignment/>
    </xf>
    <xf numFmtId="49" fontId="0" fillId="38" borderId="0" xfId="0" applyNumberFormat="1" applyFill="1" applyAlignment="1">
      <alignment horizontal="center"/>
    </xf>
    <xf numFmtId="0" fontId="0" fillId="38" borderId="0" xfId="0" applyFont="1" applyFill="1" applyAlignment="1">
      <alignment/>
    </xf>
    <xf numFmtId="0" fontId="12" fillId="38" borderId="62" xfId="0" applyFont="1" applyFill="1" applyBorder="1" applyAlignment="1">
      <alignment wrapText="1"/>
    </xf>
    <xf numFmtId="0" fontId="12" fillId="38" borderId="63" xfId="0" applyFont="1" applyFill="1" applyBorder="1" applyAlignment="1">
      <alignment wrapText="1"/>
    </xf>
    <xf numFmtId="0" fontId="33" fillId="38" borderId="63" xfId="0" applyFont="1" applyFill="1" applyBorder="1" applyAlignment="1">
      <alignment wrapText="1"/>
    </xf>
    <xf numFmtId="49" fontId="33" fillId="38" borderId="64" xfId="0" applyNumberFormat="1" applyFont="1" applyFill="1" applyBorder="1" applyAlignment="1">
      <alignment horizontal="center" wrapText="1"/>
    </xf>
    <xf numFmtId="0" fontId="15" fillId="38" borderId="23" xfId="0" applyFont="1" applyFill="1" applyBorder="1" applyAlignment="1">
      <alignment/>
    </xf>
    <xf numFmtId="49" fontId="15" fillId="38" borderId="24" xfId="0" applyNumberFormat="1" applyFont="1" applyFill="1" applyBorder="1" applyAlignment="1">
      <alignment horizontal="center"/>
    </xf>
    <xf numFmtId="0" fontId="15" fillId="38" borderId="65" xfId="0" applyFont="1" applyFill="1" applyBorder="1" applyAlignment="1">
      <alignment/>
    </xf>
    <xf numFmtId="49" fontId="15" fillId="38" borderId="66" xfId="0" applyNumberFormat="1" applyFont="1" applyFill="1" applyBorder="1" applyAlignment="1">
      <alignment horizontal="center"/>
    </xf>
    <xf numFmtId="0" fontId="15" fillId="38" borderId="13" xfId="0" applyFont="1" applyFill="1" applyBorder="1" applyAlignment="1">
      <alignment/>
    </xf>
    <xf numFmtId="49" fontId="15" fillId="38" borderId="28" xfId="0" applyNumberFormat="1" applyFont="1" applyFill="1" applyBorder="1" applyAlignment="1">
      <alignment horizontal="center"/>
    </xf>
    <xf numFmtId="49" fontId="34" fillId="38" borderId="28" xfId="0" applyNumberFormat="1" applyFont="1" applyFill="1" applyBorder="1" applyAlignment="1">
      <alignment horizontal="center"/>
    </xf>
    <xf numFmtId="0" fontId="2" fillId="38" borderId="13" xfId="0" applyFont="1" applyFill="1" applyBorder="1" applyAlignment="1">
      <alignment/>
    </xf>
    <xf numFmtId="0" fontId="15" fillId="38" borderId="12" xfId="0" applyFont="1" applyFill="1" applyBorder="1" applyAlignment="1">
      <alignment/>
    </xf>
    <xf numFmtId="49" fontId="15" fillId="38" borderId="46" xfId="0" applyNumberFormat="1" applyFont="1" applyFill="1" applyBorder="1" applyAlignment="1">
      <alignment horizontal="center"/>
    </xf>
    <xf numFmtId="0" fontId="15" fillId="34" borderId="30" xfId="0" applyFont="1" applyFill="1" applyBorder="1" applyAlignment="1">
      <alignment/>
    </xf>
    <xf numFmtId="0" fontId="35" fillId="34" borderId="30" xfId="0" applyFont="1" applyFill="1" applyBorder="1" applyAlignment="1">
      <alignment/>
    </xf>
    <xf numFmtId="0" fontId="19" fillId="34" borderId="30" xfId="0" applyFont="1" applyFill="1" applyBorder="1" applyAlignment="1">
      <alignment/>
    </xf>
    <xf numFmtId="49" fontId="15" fillId="34" borderId="31" xfId="0" applyNumberFormat="1" applyFont="1" applyFill="1" applyBorder="1" applyAlignment="1">
      <alignment horizontal="center"/>
    </xf>
    <xf numFmtId="49" fontId="30" fillId="38" borderId="28" xfId="0" applyNumberFormat="1" applyFont="1" applyFill="1" applyBorder="1" applyAlignment="1">
      <alignment horizontal="center"/>
    </xf>
    <xf numFmtId="0" fontId="15" fillId="34" borderId="67" xfId="0" applyFont="1" applyFill="1" applyBorder="1" applyAlignment="1">
      <alignment/>
    </xf>
    <xf numFmtId="0" fontId="35" fillId="34" borderId="67" xfId="0" applyFont="1" applyFill="1" applyBorder="1" applyAlignment="1">
      <alignment/>
    </xf>
    <xf numFmtId="0" fontId="19" fillId="34" borderId="67" xfId="0" applyFont="1" applyFill="1" applyBorder="1" applyAlignment="1">
      <alignment/>
    </xf>
    <xf numFmtId="49" fontId="15" fillId="34" borderId="68" xfId="0" applyNumberFormat="1" applyFont="1" applyFill="1" applyBorder="1" applyAlignment="1">
      <alignment horizontal="center"/>
    </xf>
    <xf numFmtId="49" fontId="30" fillId="38" borderId="24" xfId="0" applyNumberFormat="1" applyFont="1" applyFill="1" applyBorder="1" applyAlignment="1">
      <alignment horizontal="center"/>
    </xf>
    <xf numFmtId="49" fontId="30" fillId="38" borderId="66" xfId="0" applyNumberFormat="1" applyFont="1" applyFill="1" applyBorder="1" applyAlignment="1">
      <alignment horizontal="center"/>
    </xf>
    <xf numFmtId="0" fontId="0" fillId="38" borderId="13" xfId="0" applyFont="1" applyFill="1" applyBorder="1" applyAlignment="1">
      <alignment/>
    </xf>
    <xf numFmtId="0" fontId="36" fillId="33" borderId="63" xfId="0" applyFont="1" applyFill="1" applyBorder="1" applyAlignment="1">
      <alignment/>
    </xf>
    <xf numFmtId="49" fontId="15" fillId="33" borderId="64" xfId="0" applyNumberFormat="1" applyFont="1" applyFill="1" applyBorder="1" applyAlignment="1">
      <alignment horizontal="center"/>
    </xf>
    <xf numFmtId="0" fontId="14" fillId="38" borderId="62" xfId="0" applyFont="1" applyFill="1" applyBorder="1" applyAlignment="1">
      <alignment wrapText="1"/>
    </xf>
    <xf numFmtId="0" fontId="14" fillId="38" borderId="63" xfId="0" applyFont="1" applyFill="1" applyBorder="1" applyAlignment="1">
      <alignment wrapText="1"/>
    </xf>
    <xf numFmtId="0" fontId="30" fillId="38" borderId="63" xfId="0" applyFont="1" applyFill="1" applyBorder="1" applyAlignment="1">
      <alignment wrapText="1"/>
    </xf>
    <xf numFmtId="49" fontId="30" fillId="38" borderId="64" xfId="0" applyNumberFormat="1" applyFont="1" applyFill="1" applyBorder="1" applyAlignment="1">
      <alignment horizontal="center" wrapText="1"/>
    </xf>
    <xf numFmtId="0" fontId="2" fillId="38" borderId="23" xfId="0" applyFont="1" applyFill="1" applyBorder="1" applyAlignment="1">
      <alignment/>
    </xf>
    <xf numFmtId="0" fontId="2" fillId="38" borderId="65" xfId="0" applyFont="1" applyFill="1" applyBorder="1" applyAlignment="1">
      <alignment/>
    </xf>
    <xf numFmtId="49" fontId="37" fillId="38" borderId="24" xfId="0" applyNumberFormat="1" applyFont="1" applyFill="1" applyBorder="1" applyAlignment="1">
      <alignment horizontal="center"/>
    </xf>
    <xf numFmtId="0" fontId="15" fillId="35" borderId="30" xfId="0" applyFont="1" applyFill="1" applyBorder="1" applyAlignment="1">
      <alignment/>
    </xf>
    <xf numFmtId="0" fontId="35" fillId="35" borderId="30" xfId="0" applyFont="1" applyFill="1" applyBorder="1" applyAlignment="1">
      <alignment/>
    </xf>
    <xf numFmtId="49" fontId="35" fillId="35" borderId="31" xfId="0" applyNumberFormat="1" applyFont="1" applyFill="1" applyBorder="1" applyAlignment="1">
      <alignment/>
    </xf>
    <xf numFmtId="49" fontId="34" fillId="38" borderId="24" xfId="0" applyNumberFormat="1" applyFont="1" applyFill="1" applyBorder="1" applyAlignment="1">
      <alignment horizontal="center"/>
    </xf>
    <xf numFmtId="0" fontId="38" fillId="33" borderId="63" xfId="0" applyFont="1" applyFill="1" applyBorder="1" applyAlignment="1">
      <alignment/>
    </xf>
    <xf numFmtId="49" fontId="4" fillId="0" borderId="64" xfId="0" applyNumberFormat="1" applyFont="1" applyFill="1" applyBorder="1" applyAlignment="1">
      <alignment/>
    </xf>
    <xf numFmtId="49" fontId="0" fillId="38" borderId="0" xfId="0" applyNumberFormat="1" applyFont="1" applyFill="1" applyAlignment="1">
      <alignment horizontal="center"/>
    </xf>
    <xf numFmtId="0" fontId="16" fillId="35" borderId="0" xfId="0" applyFont="1" applyFill="1" applyAlignment="1">
      <alignment/>
    </xf>
    <xf numFmtId="0" fontId="39" fillId="35" borderId="0" xfId="0" applyFont="1" applyFill="1" applyAlignment="1">
      <alignment/>
    </xf>
    <xf numFmtId="0" fontId="0" fillId="39" borderId="0" xfId="0" applyFill="1" applyAlignment="1">
      <alignment/>
    </xf>
    <xf numFmtId="0" fontId="40" fillId="35" borderId="0" xfId="0" applyFont="1" applyFill="1" applyAlignment="1">
      <alignment/>
    </xf>
    <xf numFmtId="0" fontId="0" fillId="35" borderId="0" xfId="0" applyFill="1" applyAlignment="1">
      <alignment/>
    </xf>
    <xf numFmtId="0" fontId="23" fillId="34" borderId="69" xfId="0" applyFont="1" applyFill="1" applyBorder="1" applyAlignment="1">
      <alignment horizontal="center" wrapText="1"/>
    </xf>
    <xf numFmtId="0" fontId="23" fillId="34" borderId="67" xfId="0" applyFont="1" applyFill="1" applyBorder="1" applyAlignment="1">
      <alignment wrapText="1"/>
    </xf>
    <xf numFmtId="0" fontId="19" fillId="34" borderId="67" xfId="0" applyFont="1" applyFill="1" applyBorder="1" applyAlignment="1">
      <alignment wrapText="1"/>
    </xf>
    <xf numFmtId="0" fontId="19" fillId="34" borderId="68" xfId="0" applyFont="1" applyFill="1" applyBorder="1" applyAlignment="1">
      <alignment wrapText="1"/>
    </xf>
    <xf numFmtId="0" fontId="15" fillId="0" borderId="23" xfId="0" applyFont="1" applyBorder="1" applyAlignment="1">
      <alignment/>
    </xf>
    <xf numFmtId="0" fontId="15" fillId="0" borderId="23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5" fillId="0" borderId="30" xfId="0" applyFont="1" applyBorder="1" applyAlignment="1">
      <alignment/>
    </xf>
    <xf numFmtId="0" fontId="15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1" fillId="0" borderId="30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5" fillId="0" borderId="70" xfId="0" applyFont="1" applyBorder="1" applyAlignment="1">
      <alignment/>
    </xf>
    <xf numFmtId="0" fontId="15" fillId="39" borderId="2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5" fillId="39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1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0" fontId="23" fillId="35" borderId="69" xfId="0" applyFont="1" applyFill="1" applyBorder="1" applyAlignment="1">
      <alignment horizontal="center" wrapText="1"/>
    </xf>
    <xf numFmtId="0" fontId="23" fillId="35" borderId="67" xfId="0" applyFont="1" applyFill="1" applyBorder="1" applyAlignment="1">
      <alignment wrapText="1"/>
    </xf>
    <xf numFmtId="0" fontId="19" fillId="35" borderId="67" xfId="0" applyFont="1" applyFill="1" applyBorder="1" applyAlignment="1">
      <alignment wrapText="1"/>
    </xf>
    <xf numFmtId="0" fontId="19" fillId="35" borderId="68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7" fillId="40" borderId="43" xfId="0" applyFont="1" applyFill="1" applyBorder="1" applyAlignment="1">
      <alignment horizontal="center"/>
    </xf>
    <xf numFmtId="0" fontId="17" fillId="40" borderId="56" xfId="0" applyFont="1" applyFill="1" applyBorder="1" applyAlignment="1">
      <alignment/>
    </xf>
    <xf numFmtId="0" fontId="17" fillId="40" borderId="56" xfId="0" applyFont="1" applyFill="1" applyBorder="1" applyAlignment="1">
      <alignment horizontal="center"/>
    </xf>
    <xf numFmtId="0" fontId="17" fillId="40" borderId="57" xfId="0" applyFont="1" applyFill="1" applyBorder="1" applyAlignment="1">
      <alignment/>
    </xf>
    <xf numFmtId="0" fontId="17" fillId="40" borderId="17" xfId="0" applyFont="1" applyFill="1" applyBorder="1" applyAlignment="1">
      <alignment horizontal="center"/>
    </xf>
    <xf numFmtId="0" fontId="17" fillId="40" borderId="0" xfId="0" applyFont="1" applyFill="1" applyBorder="1" applyAlignment="1">
      <alignment/>
    </xf>
    <xf numFmtId="0" fontId="17" fillId="40" borderId="0" xfId="0" applyFont="1" applyFill="1" applyBorder="1" applyAlignment="1">
      <alignment horizontal="center"/>
    </xf>
    <xf numFmtId="164" fontId="17" fillId="40" borderId="0" xfId="0" applyNumberFormat="1" applyFont="1" applyFill="1" applyBorder="1" applyAlignment="1">
      <alignment horizontal="center"/>
    </xf>
    <xf numFmtId="0" fontId="17" fillId="40" borderId="18" xfId="0" applyFont="1" applyFill="1" applyBorder="1" applyAlignment="1">
      <alignment/>
    </xf>
    <xf numFmtId="0" fontId="42" fillId="40" borderId="17" xfId="0" applyFont="1" applyFill="1" applyBorder="1" applyAlignment="1">
      <alignment horizontal="center"/>
    </xf>
    <xf numFmtId="0" fontId="42" fillId="40" borderId="0" xfId="0" applyFont="1" applyFill="1" applyBorder="1" applyAlignment="1">
      <alignment horizontal="center"/>
    </xf>
    <xf numFmtId="20" fontId="17" fillId="40" borderId="0" xfId="0" applyNumberFormat="1" applyFont="1" applyFill="1" applyBorder="1" applyAlignment="1">
      <alignment/>
    </xf>
    <xf numFmtId="20" fontId="17" fillId="40" borderId="17" xfId="0" applyNumberFormat="1" applyFont="1" applyFill="1" applyBorder="1" applyAlignment="1">
      <alignment/>
    </xf>
    <xf numFmtId="0" fontId="17" fillId="40" borderId="0" xfId="0" applyFont="1" applyFill="1" applyBorder="1" applyAlignment="1">
      <alignment horizontal="left"/>
    </xf>
    <xf numFmtId="164" fontId="2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20" fontId="2" fillId="0" borderId="0" xfId="0" applyNumberFormat="1" applyFont="1" applyFill="1" applyAlignment="1">
      <alignment/>
    </xf>
    <xf numFmtId="0" fontId="17" fillId="40" borderId="0" xfId="0" applyFont="1" applyFill="1" applyBorder="1" applyAlignment="1">
      <alignment horizontal="right"/>
    </xf>
    <xf numFmtId="0" fontId="44" fillId="40" borderId="17" xfId="0" applyFont="1" applyFill="1" applyBorder="1" applyAlignment="1">
      <alignment/>
    </xf>
    <xf numFmtId="0" fontId="17" fillId="40" borderId="17" xfId="0" applyFont="1" applyFill="1" applyBorder="1" applyAlignment="1">
      <alignment/>
    </xf>
    <xf numFmtId="0" fontId="17" fillId="40" borderId="34" xfId="0" applyFont="1" applyFill="1" applyBorder="1" applyAlignment="1">
      <alignment horizontal="center"/>
    </xf>
    <xf numFmtId="0" fontId="17" fillId="40" borderId="35" xfId="0" applyFont="1" applyFill="1" applyBorder="1" applyAlignment="1">
      <alignment/>
    </xf>
    <xf numFmtId="0" fontId="17" fillId="40" borderId="35" xfId="0" applyFont="1" applyFill="1" applyBorder="1" applyAlignment="1">
      <alignment horizontal="center"/>
    </xf>
    <xf numFmtId="0" fontId="17" fillId="40" borderId="58" xfId="0" applyFont="1" applyFill="1" applyBorder="1" applyAlignment="1">
      <alignment/>
    </xf>
    <xf numFmtId="0" fontId="0" fillId="41" borderId="0" xfId="0" applyFill="1" applyAlignment="1">
      <alignment/>
    </xf>
    <xf numFmtId="0" fontId="0" fillId="41" borderId="0" xfId="0" applyFill="1" applyAlignment="1">
      <alignment horizontal="left"/>
    </xf>
    <xf numFmtId="0" fontId="45" fillId="41" borderId="0" xfId="0" applyFont="1" applyFill="1" applyAlignment="1">
      <alignment horizontal="center"/>
    </xf>
    <xf numFmtId="0" fontId="46" fillId="41" borderId="0" xfId="0" applyFont="1" applyFill="1" applyAlignment="1">
      <alignment horizontal="right"/>
    </xf>
    <xf numFmtId="0" fontId="46" fillId="41" borderId="0" xfId="0" applyFont="1" applyFill="1" applyAlignment="1">
      <alignment horizontal="left"/>
    </xf>
    <xf numFmtId="0" fontId="46" fillId="41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42" borderId="13" xfId="0" applyFont="1" applyFill="1" applyBorder="1" applyAlignment="1">
      <alignment/>
    </xf>
    <xf numFmtId="0" fontId="2" fillId="42" borderId="1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7" fillId="42" borderId="13" xfId="0" applyFont="1" applyFill="1" applyBorder="1" applyAlignment="1">
      <alignment horizontal="center" vertical="center" wrapText="1"/>
    </xf>
    <xf numFmtId="0" fontId="48" fillId="42" borderId="13" xfId="0" applyFont="1" applyFill="1" applyBorder="1" applyAlignment="1">
      <alignment horizontal="center" vertical="center" wrapText="1"/>
    </xf>
    <xf numFmtId="0" fontId="49" fillId="42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/>
    </xf>
    <xf numFmtId="0" fontId="11" fillId="34" borderId="71" xfId="0" applyFont="1" applyFill="1" applyBorder="1" applyAlignment="1">
      <alignment horizontal="center"/>
    </xf>
    <xf numFmtId="0" fontId="11" fillId="35" borderId="71" xfId="0" applyFont="1" applyFill="1" applyBorder="1" applyAlignment="1">
      <alignment horizontal="center"/>
    </xf>
    <xf numFmtId="0" fontId="31" fillId="38" borderId="45" xfId="0" applyFont="1" applyFill="1" applyBorder="1" applyAlignment="1">
      <alignment horizontal="center" vertical="center" wrapText="1"/>
    </xf>
    <xf numFmtId="0" fontId="32" fillId="38" borderId="72" xfId="0" applyFont="1" applyFill="1" applyBorder="1" applyAlignment="1">
      <alignment horizontal="center" wrapText="1"/>
    </xf>
    <xf numFmtId="0" fontId="19" fillId="34" borderId="62" xfId="0" applyFont="1" applyFill="1" applyBorder="1" applyAlignment="1">
      <alignment horizontal="center" vertical="center"/>
    </xf>
    <xf numFmtId="0" fontId="36" fillId="33" borderId="62" xfId="0" applyFont="1" applyFill="1" applyBorder="1" applyAlignment="1">
      <alignment horizontal="center"/>
    </xf>
    <xf numFmtId="0" fontId="25" fillId="38" borderId="72" xfId="0" applyFont="1" applyFill="1" applyBorder="1" applyAlignment="1">
      <alignment horizontal="center" wrapText="1"/>
    </xf>
    <xf numFmtId="0" fontId="19" fillId="35" borderId="62" xfId="0" applyFont="1" applyFill="1" applyBorder="1" applyAlignment="1">
      <alignment horizontal="center" vertical="center" wrapText="1"/>
    </xf>
    <xf numFmtId="0" fontId="38" fillId="0" borderId="62" xfId="0" applyFont="1" applyFill="1" applyBorder="1" applyAlignment="1">
      <alignment horizontal="center"/>
    </xf>
    <xf numFmtId="0" fontId="23" fillId="34" borderId="72" xfId="0" applyFont="1" applyFill="1" applyBorder="1" applyAlignment="1">
      <alignment horizontal="center"/>
    </xf>
    <xf numFmtId="0" fontId="19" fillId="34" borderId="62" xfId="0" applyFont="1" applyFill="1" applyBorder="1" applyAlignment="1">
      <alignment horizontal="center" vertical="center" wrapText="1"/>
    </xf>
    <xf numFmtId="0" fontId="23" fillId="35" borderId="72" xfId="0" applyFont="1" applyFill="1" applyBorder="1" applyAlignment="1">
      <alignment horizontal="center"/>
    </xf>
    <xf numFmtId="0" fontId="19" fillId="35" borderId="62" xfId="0" applyFont="1" applyFill="1" applyBorder="1" applyAlignment="1">
      <alignment horizontal="center" vertical="center"/>
    </xf>
    <xf numFmtId="0" fontId="45" fillId="41" borderId="0" xfId="0" applyFont="1" applyFill="1" applyBorder="1" applyAlignment="1">
      <alignment horizontal="left" vertical="center"/>
    </xf>
    <xf numFmtId="0" fontId="46" fillId="41" borderId="0" xfId="0" applyFont="1" applyFill="1" applyBorder="1" applyAlignment="1">
      <alignment horizontal="center"/>
    </xf>
    <xf numFmtId="0" fontId="2" fillId="42" borderId="13" xfId="0" applyFont="1" applyFill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8"/>
  <sheetViews>
    <sheetView zoomScale="105" zoomScaleNormal="105" zoomScalePageLayoutView="0" workbookViewId="0" topLeftCell="A1">
      <selection activeCell="K29" sqref="K29"/>
    </sheetView>
  </sheetViews>
  <sheetFormatPr defaultColWidth="9.00390625" defaultRowHeight="12.75"/>
  <cols>
    <col min="1" max="1" width="16.875" style="1" customWidth="1"/>
    <col min="2" max="2" width="21.875" style="1" customWidth="1"/>
    <col min="3" max="3" width="4.00390625" style="2" customWidth="1"/>
    <col min="4" max="4" width="4.125" style="2" customWidth="1"/>
    <col min="5" max="5" width="21.875" style="1" customWidth="1"/>
    <col min="6" max="6" width="1.625" style="1" customWidth="1"/>
    <col min="7" max="7" width="15.125" style="1" customWidth="1"/>
    <col min="8" max="8" width="20.00390625" style="1" customWidth="1"/>
    <col min="9" max="9" width="4.125" style="1" customWidth="1"/>
    <col min="10" max="10" width="4.00390625" style="1" customWidth="1"/>
    <col min="11" max="11" width="20.00390625" style="1" customWidth="1"/>
    <col min="12" max="12" width="3.00390625" style="1" customWidth="1"/>
    <col min="13" max="15" width="0" style="1" hidden="1" customWidth="1"/>
    <col min="16" max="16" width="3.375" style="1" customWidth="1"/>
    <col min="17" max="17" width="28.625" style="1" customWidth="1"/>
    <col min="18" max="21" width="3.375" style="1" customWidth="1"/>
    <col min="22" max="22" width="4.75390625" style="1" customWidth="1"/>
    <col min="23" max="23" width="4.00390625" style="1" customWidth="1"/>
    <col min="24" max="24" width="4.375" style="1" customWidth="1"/>
    <col min="25" max="25" width="7.875" style="1" customWidth="1"/>
    <col min="26" max="26" width="2.125" style="1" customWidth="1"/>
    <col min="27" max="27" width="3.375" style="1" customWidth="1"/>
    <col min="28" max="28" width="26.125" style="1" customWidth="1"/>
    <col min="29" max="33" width="3.375" style="1" customWidth="1"/>
    <col min="34" max="34" width="4.00390625" style="1" customWidth="1"/>
    <col min="35" max="35" width="4.375" style="1" customWidth="1"/>
    <col min="36" max="36" width="7.875" style="1" customWidth="1"/>
    <col min="37" max="16384" width="9.125" style="1" customWidth="1"/>
  </cols>
  <sheetData>
    <row r="1" spans="1:2" ht="12.75">
      <c r="A1" s="3" t="s">
        <v>0</v>
      </c>
      <c r="B1" s="3" t="s">
        <v>1</v>
      </c>
    </row>
    <row r="2" spans="1:17" ht="12.75">
      <c r="A2" s="4" t="s">
        <v>2</v>
      </c>
      <c r="B2" s="1" t="s">
        <v>3</v>
      </c>
      <c r="C2" s="5"/>
      <c r="D2" s="5"/>
      <c r="E2" s="1" t="s">
        <v>3</v>
      </c>
      <c r="F2" s="6"/>
      <c r="G2" s="4" t="s">
        <v>4</v>
      </c>
      <c r="I2" s="6"/>
      <c r="K2" s="4"/>
      <c r="Q2" s="4"/>
    </row>
    <row r="3" spans="1:17" ht="12.75">
      <c r="A3" s="1" t="s">
        <v>5</v>
      </c>
      <c r="B3" s="1" t="s">
        <v>6</v>
      </c>
      <c r="C3" s="5"/>
      <c r="D3" s="5"/>
      <c r="E3" s="4" t="s">
        <v>2</v>
      </c>
      <c r="F3" s="6"/>
      <c r="G3" s="1" t="s">
        <v>7</v>
      </c>
      <c r="H3" s="4"/>
      <c r="I3" s="6"/>
      <c r="K3" s="4"/>
      <c r="Q3" s="4"/>
    </row>
    <row r="4" spans="1:9" ht="12.75">
      <c r="A4" s="1" t="s">
        <v>8</v>
      </c>
      <c r="B4" s="4" t="s">
        <v>9</v>
      </c>
      <c r="C4" s="5"/>
      <c r="D4" s="5"/>
      <c r="E4" s="1" t="s">
        <v>6</v>
      </c>
      <c r="F4" s="6"/>
      <c r="G4" s="1" t="s">
        <v>10</v>
      </c>
      <c r="I4" s="6"/>
    </row>
    <row r="5" spans="1:9" ht="12.75">
      <c r="A5" s="4" t="s">
        <v>11</v>
      </c>
      <c r="B5" s="1" t="s">
        <v>12</v>
      </c>
      <c r="C5" s="5"/>
      <c r="D5" s="5"/>
      <c r="E5" s="1" t="s">
        <v>13</v>
      </c>
      <c r="F5" s="6"/>
      <c r="G5" s="1" t="s">
        <v>14</v>
      </c>
      <c r="H5" s="4"/>
      <c r="I5" s="6"/>
    </row>
    <row r="6" spans="1:9" ht="12.75">
      <c r="A6" s="1" t="s">
        <v>15</v>
      </c>
      <c r="B6" s="4" t="s">
        <v>4</v>
      </c>
      <c r="C6" s="5"/>
      <c r="D6" s="5"/>
      <c r="E6" s="1" t="s">
        <v>12</v>
      </c>
      <c r="F6" s="6"/>
      <c r="G6" s="1" t="s">
        <v>15</v>
      </c>
      <c r="H6" s="4"/>
      <c r="I6" s="6"/>
    </row>
    <row r="7" spans="1:9" ht="12.75">
      <c r="A7" s="1" t="s">
        <v>10</v>
      </c>
      <c r="B7" s="1" t="s">
        <v>7</v>
      </c>
      <c r="C7" s="5"/>
      <c r="D7" s="5"/>
      <c r="E7" s="4" t="s">
        <v>9</v>
      </c>
      <c r="F7" s="6"/>
      <c r="G7" s="1" t="s">
        <v>16</v>
      </c>
      <c r="H7" s="4"/>
      <c r="I7" s="6"/>
    </row>
    <row r="8" spans="1:9" ht="12.75">
      <c r="A8" s="1" t="s">
        <v>17</v>
      </c>
      <c r="B8" s="1" t="s">
        <v>18</v>
      </c>
      <c r="C8" s="5"/>
      <c r="D8" s="5"/>
      <c r="E8" s="1" t="s">
        <v>8</v>
      </c>
      <c r="F8" s="6"/>
      <c r="G8" s="1" t="s">
        <v>17</v>
      </c>
      <c r="I8" s="6"/>
    </row>
    <row r="9" spans="1:9" ht="12.75">
      <c r="A9" s="1" t="s">
        <v>14</v>
      </c>
      <c r="B9" s="1" t="s">
        <v>16</v>
      </c>
      <c r="C9" s="5"/>
      <c r="D9" s="5"/>
      <c r="E9" s="4" t="s">
        <v>11</v>
      </c>
      <c r="F9" s="6"/>
      <c r="G9" s="1" t="s">
        <v>18</v>
      </c>
      <c r="I9" s="6"/>
    </row>
    <row r="10" spans="1:9" ht="12.75">
      <c r="A10" s="1" t="s">
        <v>19</v>
      </c>
      <c r="B10" s="5"/>
      <c r="C10" s="5"/>
      <c r="D10" s="5"/>
      <c r="F10" s="6"/>
      <c r="G10" s="1" t="s">
        <v>19</v>
      </c>
      <c r="I10" s="6"/>
    </row>
    <row r="11" spans="2:6" ht="12.75">
      <c r="B11" s="5"/>
      <c r="C11" s="5"/>
      <c r="D11" s="5"/>
      <c r="F11" s="6"/>
    </row>
    <row r="12" spans="1:11" ht="12.75" customHeight="1">
      <c r="A12" s="311" t="s">
        <v>20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</row>
    <row r="13" spans="1:11" ht="12.75">
      <c r="A13" s="311"/>
      <c r="B13" s="311"/>
      <c r="C13" s="311"/>
      <c r="D13" s="311"/>
      <c r="E13" s="311"/>
      <c r="F13" s="311"/>
      <c r="G13" s="311"/>
      <c r="H13" s="311"/>
      <c r="I13" s="311"/>
      <c r="J13" s="311"/>
      <c r="K13" s="311"/>
    </row>
    <row r="14" spans="1:11" ht="12.75">
      <c r="A14" s="311"/>
      <c r="B14" s="311"/>
      <c r="C14" s="311"/>
      <c r="D14" s="311"/>
      <c r="E14" s="311"/>
      <c r="F14" s="311"/>
      <c r="G14" s="311"/>
      <c r="H14" s="311"/>
      <c r="I14" s="311"/>
      <c r="J14" s="311"/>
      <c r="K14" s="311"/>
    </row>
    <row r="15" spans="1:11" ht="12.75">
      <c r="A15" s="311"/>
      <c r="B15" s="311"/>
      <c r="C15" s="311"/>
      <c r="D15" s="311"/>
      <c r="E15" s="311"/>
      <c r="F15" s="311"/>
      <c r="G15" s="311"/>
      <c r="H15" s="311"/>
      <c r="I15" s="311"/>
      <c r="J15" s="311"/>
      <c r="K15" s="311"/>
    </row>
    <row r="16" spans="1:11" ht="12.75">
      <c r="A16" s="311"/>
      <c r="B16" s="311"/>
      <c r="C16" s="311"/>
      <c r="D16" s="311"/>
      <c r="E16" s="311"/>
      <c r="F16" s="311"/>
      <c r="G16" s="311"/>
      <c r="H16" s="311"/>
      <c r="I16" s="311"/>
      <c r="J16" s="311"/>
      <c r="K16" s="311"/>
    </row>
    <row r="17" spans="1:11" ht="12.75">
      <c r="A17" s="311"/>
      <c r="B17" s="311"/>
      <c r="C17" s="311"/>
      <c r="D17" s="311"/>
      <c r="E17" s="311"/>
      <c r="F17" s="311"/>
      <c r="G17" s="311"/>
      <c r="H17" s="311"/>
      <c r="I17" s="311"/>
      <c r="J17" s="311"/>
      <c r="K17" s="311"/>
    </row>
    <row r="18" spans="1:11" ht="12.75">
      <c r="A18" s="311"/>
      <c r="B18" s="311"/>
      <c r="C18" s="311"/>
      <c r="D18" s="311"/>
      <c r="E18" s="311"/>
      <c r="F18" s="311"/>
      <c r="G18" s="311"/>
      <c r="H18" s="311"/>
      <c r="I18" s="311"/>
      <c r="J18" s="311"/>
      <c r="K18" s="311"/>
    </row>
    <row r="19" spans="1:11" ht="12.75">
      <c r="A19" s="311"/>
      <c r="B19" s="311"/>
      <c r="C19" s="311"/>
      <c r="D19" s="311"/>
      <c r="E19" s="311"/>
      <c r="F19" s="311"/>
      <c r="G19" s="311"/>
      <c r="H19" s="311"/>
      <c r="I19" s="311"/>
      <c r="J19" s="311"/>
      <c r="K19" s="311"/>
    </row>
    <row r="20" spans="3:4" ht="12.75">
      <c r="C20" s="5"/>
      <c r="D20" s="5"/>
    </row>
    <row r="21" spans="1:11" ht="19.5">
      <c r="A21" s="312" t="s">
        <v>21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</row>
    <row r="22" spans="1:37" ht="19.5">
      <c r="A22" s="313" t="s">
        <v>0</v>
      </c>
      <c r="B22" s="313"/>
      <c r="C22" s="313"/>
      <c r="D22" s="313"/>
      <c r="E22" s="313"/>
      <c r="F22" s="7"/>
      <c r="G22" s="314" t="s">
        <v>1</v>
      </c>
      <c r="H22" s="314"/>
      <c r="I22" s="314"/>
      <c r="J22" s="314"/>
      <c r="K22" s="314"/>
      <c r="P22" s="8"/>
      <c r="Q22" s="9" t="s">
        <v>22</v>
      </c>
      <c r="R22" s="10"/>
      <c r="S22" s="10"/>
      <c r="T22" s="10"/>
      <c r="U22" s="10"/>
      <c r="V22" s="10"/>
      <c r="W22" s="10"/>
      <c r="X22" s="10"/>
      <c r="Y22" s="11"/>
      <c r="Z22" s="12"/>
      <c r="AA22" s="13"/>
      <c r="AB22" s="14" t="s">
        <v>23</v>
      </c>
      <c r="AC22" s="15"/>
      <c r="AD22" s="15"/>
      <c r="AE22" s="15"/>
      <c r="AF22" s="15"/>
      <c r="AG22" s="15"/>
      <c r="AH22" s="15"/>
      <c r="AI22" s="15"/>
      <c r="AJ22" s="16"/>
      <c r="AK22" s="17"/>
    </row>
    <row r="23" spans="1:37" ht="18">
      <c r="A23" s="18"/>
      <c r="B23" s="19"/>
      <c r="C23" s="20"/>
      <c r="D23" s="20"/>
      <c r="E23" s="21"/>
      <c r="F23" s="22"/>
      <c r="G23" s="23"/>
      <c r="H23" s="22"/>
      <c r="I23" s="5"/>
      <c r="J23" s="5"/>
      <c r="K23" s="24"/>
      <c r="M23" s="1" t="s">
        <v>24</v>
      </c>
      <c r="P23" s="25"/>
      <c r="Q23" s="10" t="s">
        <v>25</v>
      </c>
      <c r="R23" s="9" t="s">
        <v>26</v>
      </c>
      <c r="S23" s="10" t="s">
        <v>27</v>
      </c>
      <c r="T23" s="10" t="s">
        <v>28</v>
      </c>
      <c r="U23" s="10" t="s">
        <v>29</v>
      </c>
      <c r="V23" s="10" t="s">
        <v>30</v>
      </c>
      <c r="W23" s="10" t="s">
        <v>31</v>
      </c>
      <c r="X23" s="10" t="s">
        <v>32</v>
      </c>
      <c r="Y23" s="9" t="s">
        <v>33</v>
      </c>
      <c r="Z23" s="12"/>
      <c r="AA23" s="26"/>
      <c r="AB23" s="27" t="s">
        <v>25</v>
      </c>
      <c r="AC23" s="28" t="s">
        <v>26</v>
      </c>
      <c r="AD23" s="27" t="s">
        <v>27</v>
      </c>
      <c r="AE23" s="27" t="s">
        <v>28</v>
      </c>
      <c r="AF23" s="27" t="s">
        <v>29</v>
      </c>
      <c r="AG23" s="27" t="s">
        <v>30</v>
      </c>
      <c r="AH23" s="27" t="s">
        <v>31</v>
      </c>
      <c r="AI23" s="27" t="s">
        <v>32</v>
      </c>
      <c r="AJ23" s="29" t="s">
        <v>33</v>
      </c>
      <c r="AK23" s="17"/>
    </row>
    <row r="24" spans="1:37" ht="15">
      <c r="A24" s="30">
        <v>43386</v>
      </c>
      <c r="B24" s="31" t="s">
        <v>34</v>
      </c>
      <c r="C24" s="31" t="s">
        <v>35</v>
      </c>
      <c r="D24" s="32"/>
      <c r="E24" s="33"/>
      <c r="F24" s="22"/>
      <c r="G24" s="34">
        <f>+A24</f>
        <v>43386</v>
      </c>
      <c r="H24" s="35" t="s">
        <v>34</v>
      </c>
      <c r="I24" s="35" t="s">
        <v>36</v>
      </c>
      <c r="J24" s="36"/>
      <c r="K24" s="37"/>
      <c r="P24" s="38">
        <v>1</v>
      </c>
      <c r="Q24" s="39" t="s">
        <v>2</v>
      </c>
      <c r="R24" s="39">
        <v>1</v>
      </c>
      <c r="S24" s="39">
        <v>1</v>
      </c>
      <c r="T24" s="39">
        <v>0</v>
      </c>
      <c r="U24" s="39">
        <v>0</v>
      </c>
      <c r="V24" s="39">
        <v>13</v>
      </c>
      <c r="W24" s="39">
        <v>3</v>
      </c>
      <c r="X24" s="39">
        <f aca="true" t="shared" si="0" ref="X24:X32">+V24-W24</f>
        <v>10</v>
      </c>
      <c r="Y24" s="40">
        <v>3</v>
      </c>
      <c r="Z24" s="41"/>
      <c r="AA24" s="42">
        <v>1</v>
      </c>
      <c r="AB24" s="43" t="s">
        <v>3</v>
      </c>
      <c r="AC24" s="43">
        <v>1</v>
      </c>
      <c r="AD24" s="43">
        <v>1</v>
      </c>
      <c r="AE24" s="43">
        <v>0</v>
      </c>
      <c r="AF24" s="43">
        <v>0</v>
      </c>
      <c r="AG24" s="43">
        <v>15</v>
      </c>
      <c r="AH24" s="43">
        <v>3</v>
      </c>
      <c r="AI24" s="43">
        <f aca="true" t="shared" si="1" ref="AI24:AI31">+AG24-AH24</f>
        <v>12</v>
      </c>
      <c r="AJ24" s="44">
        <v>3</v>
      </c>
      <c r="AK24" s="17"/>
    </row>
    <row r="25" spans="1:37" ht="15">
      <c r="A25" s="45"/>
      <c r="B25" s="46"/>
      <c r="C25" s="47"/>
      <c r="D25" s="47"/>
      <c r="E25" s="48"/>
      <c r="F25" s="22"/>
      <c r="G25" s="45"/>
      <c r="H25" s="46"/>
      <c r="I25" s="47"/>
      <c r="J25" s="47"/>
      <c r="K25" s="48"/>
      <c r="P25" s="49">
        <f aca="true" t="shared" si="2" ref="P25:P32">+P24+1</f>
        <v>2</v>
      </c>
      <c r="Q25" s="50" t="s">
        <v>5</v>
      </c>
      <c r="R25" s="50">
        <v>1</v>
      </c>
      <c r="S25" s="50">
        <v>1</v>
      </c>
      <c r="T25" s="50">
        <v>0</v>
      </c>
      <c r="U25" s="50">
        <v>0</v>
      </c>
      <c r="V25" s="50">
        <v>12</v>
      </c>
      <c r="W25" s="50">
        <v>3</v>
      </c>
      <c r="X25" s="50">
        <f t="shared" si="0"/>
        <v>9</v>
      </c>
      <c r="Y25" s="51">
        <v>3</v>
      </c>
      <c r="Z25" s="41"/>
      <c r="AA25" s="42">
        <f aca="true" t="shared" si="3" ref="AA25:AA31">+AA24+1</f>
        <v>2</v>
      </c>
      <c r="AB25" s="43" t="s">
        <v>6</v>
      </c>
      <c r="AC25" s="43">
        <v>1</v>
      </c>
      <c r="AD25" s="43">
        <v>1</v>
      </c>
      <c r="AE25" s="43">
        <v>0</v>
      </c>
      <c r="AF25" s="43">
        <v>0</v>
      </c>
      <c r="AG25" s="43">
        <v>10</v>
      </c>
      <c r="AH25" s="43">
        <v>3</v>
      </c>
      <c r="AI25" s="43">
        <f t="shared" si="1"/>
        <v>7</v>
      </c>
      <c r="AJ25" s="44">
        <v>3</v>
      </c>
      <c r="AK25" s="17"/>
    </row>
    <row r="26" spans="1:37" ht="15">
      <c r="A26" s="52" t="s">
        <v>37</v>
      </c>
      <c r="B26" s="46" t="str">
        <f>+A2</f>
        <v>Mavi Yıldızlar</v>
      </c>
      <c r="C26" s="53">
        <v>13</v>
      </c>
      <c r="D26" s="53">
        <v>3</v>
      </c>
      <c r="E26" s="48" t="str">
        <f>+A9</f>
        <v>Bağımsızlar 89</v>
      </c>
      <c r="F26" s="22"/>
      <c r="G26" s="52" t="s">
        <v>37</v>
      </c>
      <c r="H26" s="46" t="str">
        <f>+B2</f>
        <v>Matrahsızlar</v>
      </c>
      <c r="I26" s="53">
        <v>15</v>
      </c>
      <c r="J26" s="53">
        <v>3</v>
      </c>
      <c r="K26" s="48" t="str">
        <f>+B9</f>
        <v>Ergen İdmanyurdu</v>
      </c>
      <c r="M26" s="54">
        <v>1</v>
      </c>
      <c r="N26" s="54">
        <v>8</v>
      </c>
      <c r="P26" s="49">
        <f t="shared" si="2"/>
        <v>3</v>
      </c>
      <c r="Q26" s="39" t="s">
        <v>15</v>
      </c>
      <c r="R26" s="39">
        <v>1</v>
      </c>
      <c r="S26" s="39">
        <v>1</v>
      </c>
      <c r="T26" s="39">
        <v>0</v>
      </c>
      <c r="U26" s="39">
        <v>0</v>
      </c>
      <c r="V26" s="39">
        <v>5</v>
      </c>
      <c r="W26" s="39">
        <v>1</v>
      </c>
      <c r="X26" s="39">
        <f t="shared" si="0"/>
        <v>4</v>
      </c>
      <c r="Y26" s="40">
        <v>3</v>
      </c>
      <c r="Z26" s="41"/>
      <c r="AA26" s="42">
        <f t="shared" si="3"/>
        <v>3</v>
      </c>
      <c r="AB26" s="43" t="s">
        <v>9</v>
      </c>
      <c r="AC26" s="43">
        <v>1</v>
      </c>
      <c r="AD26" s="43">
        <v>1</v>
      </c>
      <c r="AE26" s="43">
        <v>0</v>
      </c>
      <c r="AF26" s="43">
        <v>0</v>
      </c>
      <c r="AG26" s="43">
        <v>6</v>
      </c>
      <c r="AH26" s="43">
        <v>2</v>
      </c>
      <c r="AI26" s="43">
        <f t="shared" si="1"/>
        <v>4</v>
      </c>
      <c r="AJ26" s="44">
        <v>3</v>
      </c>
      <c r="AK26" s="17"/>
    </row>
    <row r="27" spans="1:37" ht="15">
      <c r="A27" s="52" t="s">
        <v>38</v>
      </c>
      <c r="B27" s="46" t="str">
        <f>+A3</f>
        <v>Akyıl İnş.GEMLİK</v>
      </c>
      <c r="C27" s="53">
        <v>12</v>
      </c>
      <c r="D27" s="53">
        <v>3</v>
      </c>
      <c r="E27" s="48" t="str">
        <f>+A8</f>
        <v>Envanter spor</v>
      </c>
      <c r="F27" s="22"/>
      <c r="G27" s="52" t="s">
        <v>38</v>
      </c>
      <c r="H27" s="46" t="str">
        <f>+B3</f>
        <v>Uludağ spor</v>
      </c>
      <c r="I27" s="53">
        <v>10</v>
      </c>
      <c r="J27" s="53">
        <v>3</v>
      </c>
      <c r="K27" s="48" t="str">
        <f>+B8</f>
        <v>Göktürkler</v>
      </c>
      <c r="M27" s="54">
        <v>2</v>
      </c>
      <c r="N27" s="54">
        <v>7</v>
      </c>
      <c r="P27" s="49">
        <f t="shared" si="2"/>
        <v>4</v>
      </c>
      <c r="Q27" s="50" t="s">
        <v>10</v>
      </c>
      <c r="R27" s="50">
        <v>1</v>
      </c>
      <c r="S27" s="50">
        <v>1</v>
      </c>
      <c r="T27" s="50">
        <v>0</v>
      </c>
      <c r="U27" s="50">
        <v>0</v>
      </c>
      <c r="V27" s="50">
        <v>4</v>
      </c>
      <c r="W27" s="50">
        <v>1</v>
      </c>
      <c r="X27" s="50">
        <f t="shared" si="0"/>
        <v>3</v>
      </c>
      <c r="Y27" s="51">
        <v>3</v>
      </c>
      <c r="Z27" s="41"/>
      <c r="AA27" s="42">
        <f t="shared" si="3"/>
        <v>4</v>
      </c>
      <c r="AB27" s="43" t="s">
        <v>4</v>
      </c>
      <c r="AC27" s="43">
        <v>1</v>
      </c>
      <c r="AD27" s="43">
        <v>1</v>
      </c>
      <c r="AE27" s="43">
        <v>0</v>
      </c>
      <c r="AF27" s="43">
        <v>0</v>
      </c>
      <c r="AG27" s="43">
        <v>5</v>
      </c>
      <c r="AH27" s="43">
        <v>3</v>
      </c>
      <c r="AI27" s="43">
        <f t="shared" si="1"/>
        <v>2</v>
      </c>
      <c r="AJ27" s="44">
        <v>3</v>
      </c>
      <c r="AK27" s="17"/>
    </row>
    <row r="28" spans="1:37" ht="15">
      <c r="A28" s="52" t="s">
        <v>39</v>
      </c>
      <c r="B28" s="46" t="str">
        <f>+A4</f>
        <v>Reeskont City</v>
      </c>
      <c r="C28" s="53">
        <v>1</v>
      </c>
      <c r="D28" s="53">
        <v>4</v>
      </c>
      <c r="E28" s="48" t="str">
        <f>+A7</f>
        <v>Bursa Uşaklar</v>
      </c>
      <c r="F28" s="22"/>
      <c r="G28" s="52" t="s">
        <v>39</v>
      </c>
      <c r="H28" s="46" t="str">
        <f>+B4</f>
        <v>Tek Düzen Spor</v>
      </c>
      <c r="I28" s="53">
        <v>6</v>
      </c>
      <c r="J28" s="53">
        <v>2</v>
      </c>
      <c r="K28" s="48" t="str">
        <f>+B7</f>
        <v>Denetim spor</v>
      </c>
      <c r="M28" s="54">
        <v>3</v>
      </c>
      <c r="N28" s="54">
        <v>6</v>
      </c>
      <c r="P28" s="55">
        <f t="shared" si="2"/>
        <v>5</v>
      </c>
      <c r="Q28" s="56" t="s">
        <v>19</v>
      </c>
      <c r="R28" s="56">
        <v>1</v>
      </c>
      <c r="S28" s="56">
        <v>1</v>
      </c>
      <c r="T28" s="56">
        <v>0</v>
      </c>
      <c r="U28" s="56">
        <v>0</v>
      </c>
      <c r="V28" s="56">
        <v>0</v>
      </c>
      <c r="W28" s="56">
        <v>0</v>
      </c>
      <c r="X28" s="56">
        <f t="shared" si="0"/>
        <v>0</v>
      </c>
      <c r="Y28" s="57">
        <v>3</v>
      </c>
      <c r="Z28" s="12"/>
      <c r="AA28" s="58">
        <f t="shared" si="3"/>
        <v>5</v>
      </c>
      <c r="AB28" s="59" t="s">
        <v>12</v>
      </c>
      <c r="AC28" s="59">
        <v>1</v>
      </c>
      <c r="AD28" s="59">
        <v>0</v>
      </c>
      <c r="AE28" s="59">
        <v>1</v>
      </c>
      <c r="AF28" s="59">
        <v>0</v>
      </c>
      <c r="AG28" s="59">
        <v>3</v>
      </c>
      <c r="AH28" s="59">
        <v>5</v>
      </c>
      <c r="AI28" s="59">
        <f t="shared" si="1"/>
        <v>-2</v>
      </c>
      <c r="AJ28" s="60">
        <v>0</v>
      </c>
      <c r="AK28" s="17"/>
    </row>
    <row r="29" spans="1:37" ht="15">
      <c r="A29" s="52" t="s">
        <v>40</v>
      </c>
      <c r="B29" s="46" t="str">
        <f>+A5</f>
        <v>1326 Yeşil İnciler</v>
      </c>
      <c r="C29" s="53">
        <v>1</v>
      </c>
      <c r="D29" s="53">
        <v>5</v>
      </c>
      <c r="E29" s="48" t="str">
        <f>+A6</f>
        <v>Osmanlı Spor</v>
      </c>
      <c r="F29" s="22"/>
      <c r="G29" s="52" t="s">
        <v>40</v>
      </c>
      <c r="H29" s="46" t="str">
        <f>+B5</f>
        <v>Mali Yıldızlar</v>
      </c>
      <c r="I29" s="53">
        <v>3</v>
      </c>
      <c r="J29" s="53">
        <v>5</v>
      </c>
      <c r="K29" s="48" t="str">
        <f>+B6</f>
        <v>Mali Çözüm</v>
      </c>
      <c r="M29" s="54">
        <v>4</v>
      </c>
      <c r="N29" s="54">
        <v>5</v>
      </c>
      <c r="P29" s="55">
        <f t="shared" si="2"/>
        <v>6</v>
      </c>
      <c r="Q29" s="56" t="s">
        <v>8</v>
      </c>
      <c r="R29" s="56">
        <v>1</v>
      </c>
      <c r="S29" s="56">
        <v>0</v>
      </c>
      <c r="T29" s="56">
        <v>1</v>
      </c>
      <c r="U29" s="56">
        <v>0</v>
      </c>
      <c r="V29" s="56">
        <v>1</v>
      </c>
      <c r="W29" s="56">
        <v>4</v>
      </c>
      <c r="X29" s="56">
        <f t="shared" si="0"/>
        <v>-3</v>
      </c>
      <c r="Y29" s="57">
        <v>0</v>
      </c>
      <c r="Z29" s="12"/>
      <c r="AA29" s="58">
        <f t="shared" si="3"/>
        <v>6</v>
      </c>
      <c r="AB29" s="61" t="s">
        <v>7</v>
      </c>
      <c r="AC29" s="61">
        <v>1</v>
      </c>
      <c r="AD29" s="61">
        <v>0</v>
      </c>
      <c r="AE29" s="61">
        <v>1</v>
      </c>
      <c r="AF29" s="61">
        <v>0</v>
      </c>
      <c r="AG29" s="61">
        <v>2</v>
      </c>
      <c r="AH29" s="61">
        <v>6</v>
      </c>
      <c r="AI29" s="61">
        <f t="shared" si="1"/>
        <v>-4</v>
      </c>
      <c r="AJ29" s="62">
        <v>0</v>
      </c>
      <c r="AK29" s="17"/>
    </row>
    <row r="30" spans="1:37" ht="18">
      <c r="A30" s="52"/>
      <c r="B30" s="46"/>
      <c r="C30" s="47"/>
      <c r="D30" s="47"/>
      <c r="E30" s="48"/>
      <c r="F30" s="22"/>
      <c r="G30" s="52"/>
      <c r="H30" s="46"/>
      <c r="I30" s="47"/>
      <c r="J30" s="47"/>
      <c r="K30" s="48"/>
      <c r="M30" s="63"/>
      <c r="N30" s="64"/>
      <c r="P30" s="55">
        <f t="shared" si="2"/>
        <v>7</v>
      </c>
      <c r="Q30" s="56" t="s">
        <v>11</v>
      </c>
      <c r="R30" s="56">
        <v>1</v>
      </c>
      <c r="S30" s="56">
        <v>0</v>
      </c>
      <c r="T30" s="56">
        <v>1</v>
      </c>
      <c r="U30" s="56">
        <v>0</v>
      </c>
      <c r="V30" s="56">
        <v>1</v>
      </c>
      <c r="W30" s="56">
        <v>5</v>
      </c>
      <c r="X30" s="56">
        <f t="shared" si="0"/>
        <v>-4</v>
      </c>
      <c r="Y30" s="57">
        <v>0</v>
      </c>
      <c r="Z30" s="12"/>
      <c r="AA30" s="58">
        <f t="shared" si="3"/>
        <v>7</v>
      </c>
      <c r="AB30" s="61" t="s">
        <v>18</v>
      </c>
      <c r="AC30" s="61">
        <v>1</v>
      </c>
      <c r="AD30" s="61">
        <v>0</v>
      </c>
      <c r="AE30" s="61">
        <v>1</v>
      </c>
      <c r="AF30" s="61">
        <v>0</v>
      </c>
      <c r="AG30" s="61">
        <v>3</v>
      </c>
      <c r="AH30" s="61">
        <v>10</v>
      </c>
      <c r="AI30" s="61">
        <f t="shared" si="1"/>
        <v>-7</v>
      </c>
      <c r="AJ30" s="62">
        <v>0</v>
      </c>
      <c r="AK30" s="17"/>
    </row>
    <row r="31" spans="1:37" ht="18">
      <c r="A31" s="52" t="s">
        <v>41</v>
      </c>
      <c r="B31" s="46" t="str">
        <f>+A10</f>
        <v>Kollektifspor</v>
      </c>
      <c r="C31" s="47"/>
      <c r="D31" s="47"/>
      <c r="E31" s="48"/>
      <c r="F31" s="22"/>
      <c r="G31" s="52"/>
      <c r="H31" s="46"/>
      <c r="I31" s="47"/>
      <c r="J31" s="47"/>
      <c r="K31" s="48"/>
      <c r="M31" s="65"/>
      <c r="N31" s="65"/>
      <c r="P31" s="66">
        <f t="shared" si="2"/>
        <v>8</v>
      </c>
      <c r="Q31" s="67" t="s">
        <v>17</v>
      </c>
      <c r="R31" s="67">
        <v>1</v>
      </c>
      <c r="S31" s="67">
        <v>0</v>
      </c>
      <c r="T31" s="67">
        <v>1</v>
      </c>
      <c r="U31" s="67">
        <v>0</v>
      </c>
      <c r="V31" s="67">
        <v>3</v>
      </c>
      <c r="W31" s="67">
        <v>12</v>
      </c>
      <c r="X31" s="67">
        <f t="shared" si="0"/>
        <v>-9</v>
      </c>
      <c r="Y31" s="68">
        <v>0</v>
      </c>
      <c r="Z31" s="12"/>
      <c r="AA31" s="69">
        <f t="shared" si="3"/>
        <v>8</v>
      </c>
      <c r="AB31" s="70" t="s">
        <v>16</v>
      </c>
      <c r="AC31" s="70">
        <v>1</v>
      </c>
      <c r="AD31" s="70">
        <v>0</v>
      </c>
      <c r="AE31" s="70">
        <v>1</v>
      </c>
      <c r="AF31" s="70">
        <v>0</v>
      </c>
      <c r="AG31" s="70">
        <v>3</v>
      </c>
      <c r="AH31" s="70">
        <v>15</v>
      </c>
      <c r="AI31" s="70">
        <f t="shared" si="1"/>
        <v>-12</v>
      </c>
      <c r="AJ31" s="71">
        <v>0</v>
      </c>
      <c r="AK31" s="17"/>
    </row>
    <row r="32" spans="1:37" ht="18">
      <c r="A32" s="72"/>
      <c r="B32" s="19"/>
      <c r="C32" s="20"/>
      <c r="D32" s="20"/>
      <c r="E32" s="21"/>
      <c r="F32" s="22"/>
      <c r="G32" s="73"/>
      <c r="H32" s="22"/>
      <c r="I32" s="5"/>
      <c r="J32" s="5"/>
      <c r="K32" s="24"/>
      <c r="M32" s="65"/>
      <c r="N32" s="65"/>
      <c r="P32" s="66">
        <f t="shared" si="2"/>
        <v>9</v>
      </c>
      <c r="Q32" s="56" t="s">
        <v>14</v>
      </c>
      <c r="R32" s="56">
        <v>1</v>
      </c>
      <c r="S32" s="56">
        <v>0</v>
      </c>
      <c r="T32" s="56">
        <v>1</v>
      </c>
      <c r="U32" s="56">
        <v>0</v>
      </c>
      <c r="V32" s="56">
        <v>3</v>
      </c>
      <c r="W32" s="56">
        <v>13</v>
      </c>
      <c r="X32" s="56">
        <f t="shared" si="0"/>
        <v>-10</v>
      </c>
      <c r="Y32" s="57">
        <v>0</v>
      </c>
      <c r="Z32" s="74"/>
      <c r="AA32" s="75"/>
      <c r="AB32" s="76"/>
      <c r="AC32" s="76"/>
      <c r="AD32" s="76"/>
      <c r="AE32" s="76"/>
      <c r="AF32" s="76"/>
      <c r="AG32" s="76"/>
      <c r="AH32" s="76"/>
      <c r="AI32" s="76"/>
      <c r="AJ32" s="76"/>
      <c r="AK32" s="17"/>
    </row>
    <row r="33" spans="1:37" ht="15">
      <c r="A33" s="72"/>
      <c r="B33" s="19"/>
      <c r="C33" s="20"/>
      <c r="D33" s="20"/>
      <c r="E33" s="21"/>
      <c r="F33" s="22"/>
      <c r="G33" s="73"/>
      <c r="H33" s="22"/>
      <c r="I33" s="5"/>
      <c r="J33" s="5"/>
      <c r="K33" s="2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7"/>
    </row>
    <row r="34" spans="1:37" ht="15">
      <c r="A34" s="77"/>
      <c r="B34" s="78"/>
      <c r="C34" s="79"/>
      <c r="D34" s="79"/>
      <c r="E34" s="80"/>
      <c r="F34" s="81"/>
      <c r="G34" s="77"/>
      <c r="H34" s="78"/>
      <c r="I34" s="79"/>
      <c r="J34" s="79"/>
      <c r="K34" s="80"/>
      <c r="P34" s="82"/>
      <c r="Q34" s="83" t="s">
        <v>42</v>
      </c>
      <c r="R34" s="84"/>
      <c r="S34" s="84"/>
      <c r="T34" s="84"/>
      <c r="U34" s="84"/>
      <c r="V34" s="84"/>
      <c r="W34" s="84"/>
      <c r="X34" s="84"/>
      <c r="Y34" s="85"/>
      <c r="Z34" s="12"/>
      <c r="AA34" s="86"/>
      <c r="AB34" s="87" t="s">
        <v>43</v>
      </c>
      <c r="AC34" s="88"/>
      <c r="AD34" s="88"/>
      <c r="AE34" s="88"/>
      <c r="AF34" s="88"/>
      <c r="AG34" s="88"/>
      <c r="AH34" s="88"/>
      <c r="AI34" s="88"/>
      <c r="AJ34" s="89"/>
      <c r="AK34" s="17"/>
    </row>
    <row r="35" spans="1:37" ht="15">
      <c r="A35" s="73"/>
      <c r="B35" s="22"/>
      <c r="C35" s="5"/>
      <c r="D35" s="5"/>
      <c r="E35" s="22"/>
      <c r="F35" s="90"/>
      <c r="G35" s="73"/>
      <c r="H35" s="22"/>
      <c r="I35" s="5"/>
      <c r="J35" s="5"/>
      <c r="K35" s="24"/>
      <c r="P35" s="91"/>
      <c r="Q35" s="10" t="s">
        <v>25</v>
      </c>
      <c r="R35" s="9" t="s">
        <v>26</v>
      </c>
      <c r="S35" s="10" t="s">
        <v>27</v>
      </c>
      <c r="T35" s="10" t="s">
        <v>28</v>
      </c>
      <c r="U35" s="10" t="s">
        <v>29</v>
      </c>
      <c r="V35" s="10" t="s">
        <v>30</v>
      </c>
      <c r="W35" s="10" t="s">
        <v>31</v>
      </c>
      <c r="X35" s="10" t="s">
        <v>32</v>
      </c>
      <c r="Y35" s="92" t="s">
        <v>33</v>
      </c>
      <c r="Z35" s="12"/>
      <c r="AA35" s="93"/>
      <c r="AB35" s="27" t="s">
        <v>25</v>
      </c>
      <c r="AC35" s="28" t="s">
        <v>26</v>
      </c>
      <c r="AD35" s="27" t="s">
        <v>27</v>
      </c>
      <c r="AE35" s="27" t="s">
        <v>28</v>
      </c>
      <c r="AF35" s="27" t="s">
        <v>29</v>
      </c>
      <c r="AG35" s="27" t="s">
        <v>30</v>
      </c>
      <c r="AH35" s="27" t="s">
        <v>31</v>
      </c>
      <c r="AI35" s="27" t="s">
        <v>32</v>
      </c>
      <c r="AJ35" s="94" t="s">
        <v>33</v>
      </c>
      <c r="AK35" s="17"/>
    </row>
    <row r="36" spans="1:37" ht="15">
      <c r="A36" s="30">
        <f>+A24+7</f>
        <v>43393</v>
      </c>
      <c r="B36" s="31" t="s">
        <v>44</v>
      </c>
      <c r="C36" s="31" t="s">
        <v>36</v>
      </c>
      <c r="D36" s="32"/>
      <c r="E36" s="31"/>
      <c r="F36" s="95"/>
      <c r="G36" s="34">
        <f>+A36</f>
        <v>43393</v>
      </c>
      <c r="H36" s="35" t="s">
        <v>44</v>
      </c>
      <c r="I36" s="35" t="s">
        <v>35</v>
      </c>
      <c r="J36" s="36"/>
      <c r="K36" s="37"/>
      <c r="P36" s="49">
        <v>1</v>
      </c>
      <c r="Q36" s="50"/>
      <c r="R36" s="50"/>
      <c r="S36" s="50"/>
      <c r="T36" s="50"/>
      <c r="U36" s="50"/>
      <c r="V36" s="50"/>
      <c r="W36" s="50"/>
      <c r="X36" s="50">
        <f aca="true" t="shared" si="4" ref="X36:X43">+V36-W36</f>
        <v>0</v>
      </c>
      <c r="Y36" s="51"/>
      <c r="Z36" s="96"/>
      <c r="AA36" s="97">
        <v>1</v>
      </c>
      <c r="AB36" s="43"/>
      <c r="AC36" s="43"/>
      <c r="AD36" s="43"/>
      <c r="AE36" s="43"/>
      <c r="AF36" s="43"/>
      <c r="AG36" s="43"/>
      <c r="AH36" s="43"/>
      <c r="AI36" s="43">
        <f aca="true" t="shared" si="5" ref="AI36:AI43">+AG36-AH36</f>
        <v>0</v>
      </c>
      <c r="AJ36" s="98"/>
      <c r="AK36" s="17"/>
    </row>
    <row r="37" spans="1:37" ht="15">
      <c r="A37" s="52"/>
      <c r="B37" s="46"/>
      <c r="C37" s="47"/>
      <c r="D37" s="47"/>
      <c r="E37" s="46"/>
      <c r="F37" s="95"/>
      <c r="G37" s="52"/>
      <c r="H37" s="46"/>
      <c r="I37" s="47"/>
      <c r="J37" s="47"/>
      <c r="K37" s="48"/>
      <c r="P37" s="49">
        <f aca="true" t="shared" si="6" ref="P37:P43">+P36+1</f>
        <v>2</v>
      </c>
      <c r="Q37" s="50"/>
      <c r="R37" s="50"/>
      <c r="S37" s="50"/>
      <c r="T37" s="50"/>
      <c r="U37" s="50"/>
      <c r="V37" s="50"/>
      <c r="W37" s="50"/>
      <c r="X37" s="50">
        <f t="shared" si="4"/>
        <v>0</v>
      </c>
      <c r="Y37" s="51"/>
      <c r="Z37" s="96"/>
      <c r="AA37" s="97">
        <f aca="true" t="shared" si="7" ref="AA37:AA43">+AA36+1</f>
        <v>2</v>
      </c>
      <c r="AB37" s="43"/>
      <c r="AC37" s="43"/>
      <c r="AD37" s="43"/>
      <c r="AE37" s="43"/>
      <c r="AF37" s="43"/>
      <c r="AG37" s="43"/>
      <c r="AH37" s="43"/>
      <c r="AI37" s="43">
        <f t="shared" si="5"/>
        <v>0</v>
      </c>
      <c r="AJ37" s="98"/>
      <c r="AK37" s="17"/>
    </row>
    <row r="38" spans="1:37" ht="15">
      <c r="A38" s="52" t="s">
        <v>37</v>
      </c>
      <c r="B38" s="46" t="str">
        <f>+A10</f>
        <v>Kollektifspor</v>
      </c>
      <c r="C38" s="53"/>
      <c r="D38" s="53"/>
      <c r="E38" s="46" t="str">
        <f>+A8</f>
        <v>Envanter spor</v>
      </c>
      <c r="F38" s="95"/>
      <c r="G38" s="52" t="s">
        <v>37</v>
      </c>
      <c r="H38" s="99" t="str">
        <f>+B9</f>
        <v>Ergen İdmanyurdu</v>
      </c>
      <c r="I38" s="53"/>
      <c r="J38" s="53"/>
      <c r="K38" s="48" t="str">
        <f>+B8</f>
        <v>Göktürkler</v>
      </c>
      <c r="M38" s="54">
        <v>2</v>
      </c>
      <c r="N38" s="54">
        <v>8</v>
      </c>
      <c r="P38" s="49">
        <f t="shared" si="6"/>
        <v>3</v>
      </c>
      <c r="Q38" s="50"/>
      <c r="R38" s="50"/>
      <c r="S38" s="50"/>
      <c r="T38" s="50"/>
      <c r="U38" s="50"/>
      <c r="V38" s="50"/>
      <c r="W38" s="50"/>
      <c r="X38" s="50">
        <f t="shared" si="4"/>
        <v>0</v>
      </c>
      <c r="Y38" s="51"/>
      <c r="Z38" s="96"/>
      <c r="AA38" s="97">
        <f t="shared" si="7"/>
        <v>3</v>
      </c>
      <c r="AB38" s="43"/>
      <c r="AC38" s="43"/>
      <c r="AD38" s="43"/>
      <c r="AE38" s="43"/>
      <c r="AF38" s="43"/>
      <c r="AG38" s="43"/>
      <c r="AH38" s="43"/>
      <c r="AI38" s="43">
        <f t="shared" si="5"/>
        <v>0</v>
      </c>
      <c r="AJ38" s="98"/>
      <c r="AK38" s="17"/>
    </row>
    <row r="39" spans="1:37" ht="15">
      <c r="A39" s="52" t="s">
        <v>38</v>
      </c>
      <c r="B39" s="46" t="str">
        <f>+A2</f>
        <v>Mavi Yıldızlar</v>
      </c>
      <c r="C39" s="53"/>
      <c r="D39" s="53"/>
      <c r="E39" s="46" t="str">
        <f>+A7</f>
        <v>Bursa Uşaklar</v>
      </c>
      <c r="F39" s="95"/>
      <c r="G39" s="52" t="s">
        <v>38</v>
      </c>
      <c r="H39" s="46" t="str">
        <f>+B2</f>
        <v>Matrahsızlar</v>
      </c>
      <c r="I39" s="53"/>
      <c r="J39" s="53"/>
      <c r="K39" s="48" t="str">
        <f>+B7</f>
        <v>Denetim spor</v>
      </c>
      <c r="M39" s="54">
        <v>4</v>
      </c>
      <c r="N39" s="54">
        <v>7</v>
      </c>
      <c r="P39" s="49">
        <f t="shared" si="6"/>
        <v>4</v>
      </c>
      <c r="Q39" s="50"/>
      <c r="R39" s="50"/>
      <c r="S39" s="50"/>
      <c r="T39" s="50"/>
      <c r="U39" s="50"/>
      <c r="V39" s="50"/>
      <c r="W39" s="50"/>
      <c r="X39" s="50">
        <f t="shared" si="4"/>
        <v>0</v>
      </c>
      <c r="Y39" s="51"/>
      <c r="Z39" s="96"/>
      <c r="AA39" s="97">
        <f t="shared" si="7"/>
        <v>4</v>
      </c>
      <c r="AB39" s="43"/>
      <c r="AC39" s="43"/>
      <c r="AD39" s="43"/>
      <c r="AE39" s="43"/>
      <c r="AF39" s="43"/>
      <c r="AG39" s="43"/>
      <c r="AH39" s="43"/>
      <c r="AI39" s="43">
        <f t="shared" si="5"/>
        <v>0</v>
      </c>
      <c r="AJ39" s="98"/>
      <c r="AK39" s="17"/>
    </row>
    <row r="40" spans="1:37" ht="15">
      <c r="A40" s="52" t="s">
        <v>39</v>
      </c>
      <c r="B40" s="46" t="str">
        <f>+A3</f>
        <v>Akyıl İnş.GEMLİK</v>
      </c>
      <c r="C40" s="53"/>
      <c r="D40" s="53"/>
      <c r="E40" s="46" t="str">
        <f>+A6</f>
        <v>Osmanlı Spor</v>
      </c>
      <c r="F40" s="95"/>
      <c r="G40" s="52" t="s">
        <v>39</v>
      </c>
      <c r="H40" s="46" t="str">
        <f>+B3</f>
        <v>Uludağ spor</v>
      </c>
      <c r="I40" s="53"/>
      <c r="J40" s="53"/>
      <c r="K40" s="48" t="str">
        <f>+B6</f>
        <v>Mali Çözüm</v>
      </c>
      <c r="M40" s="54">
        <v>1</v>
      </c>
      <c r="N40" s="54">
        <v>6</v>
      </c>
      <c r="P40" s="55">
        <f t="shared" si="6"/>
        <v>5</v>
      </c>
      <c r="Q40" s="67"/>
      <c r="R40" s="67"/>
      <c r="S40" s="67"/>
      <c r="T40" s="67"/>
      <c r="U40" s="67"/>
      <c r="V40" s="67"/>
      <c r="W40" s="67"/>
      <c r="X40" s="67">
        <f t="shared" si="4"/>
        <v>0</v>
      </c>
      <c r="Y40" s="68"/>
      <c r="Z40" s="100"/>
      <c r="AA40" s="101">
        <f t="shared" si="7"/>
        <v>5</v>
      </c>
      <c r="AB40" s="61"/>
      <c r="AC40" s="61"/>
      <c r="AD40" s="61"/>
      <c r="AE40" s="61"/>
      <c r="AF40" s="61"/>
      <c r="AG40" s="61"/>
      <c r="AH40" s="61"/>
      <c r="AI40" s="61">
        <f t="shared" si="5"/>
        <v>0</v>
      </c>
      <c r="AJ40" s="102"/>
      <c r="AK40" s="17"/>
    </row>
    <row r="41" spans="1:37" ht="15">
      <c r="A41" s="52" t="s">
        <v>40</v>
      </c>
      <c r="B41" s="46" t="str">
        <f>+A4</f>
        <v>Reeskont City</v>
      </c>
      <c r="C41" s="53"/>
      <c r="D41" s="53"/>
      <c r="E41" s="46" t="str">
        <f>+A5</f>
        <v>1326 Yeşil İnciler</v>
      </c>
      <c r="F41" s="95"/>
      <c r="G41" s="52" t="s">
        <v>40</v>
      </c>
      <c r="H41" s="46" t="str">
        <f>+B4</f>
        <v>Tek Düzen Spor</v>
      </c>
      <c r="I41" s="53"/>
      <c r="J41" s="53"/>
      <c r="K41" s="48" t="str">
        <f>+B5</f>
        <v>Mali Yıldızlar</v>
      </c>
      <c r="M41" s="54">
        <v>3</v>
      </c>
      <c r="N41" s="54">
        <v>5</v>
      </c>
      <c r="P41" s="55">
        <f t="shared" si="6"/>
        <v>6</v>
      </c>
      <c r="Q41" s="67"/>
      <c r="R41" s="67"/>
      <c r="S41" s="67"/>
      <c r="T41" s="67"/>
      <c r="U41" s="67"/>
      <c r="V41" s="67"/>
      <c r="W41" s="67"/>
      <c r="X41" s="67">
        <f t="shared" si="4"/>
        <v>0</v>
      </c>
      <c r="Y41" s="68"/>
      <c r="Z41" s="100"/>
      <c r="AA41" s="101">
        <f t="shared" si="7"/>
        <v>6</v>
      </c>
      <c r="AB41" s="61"/>
      <c r="AC41" s="61"/>
      <c r="AD41" s="61"/>
      <c r="AE41" s="61"/>
      <c r="AF41" s="61"/>
      <c r="AG41" s="61"/>
      <c r="AH41" s="61"/>
      <c r="AI41" s="61">
        <f t="shared" si="5"/>
        <v>0</v>
      </c>
      <c r="AJ41" s="102"/>
      <c r="AK41" s="17"/>
    </row>
    <row r="42" spans="1:37" ht="18">
      <c r="A42" s="52"/>
      <c r="B42" s="46"/>
      <c r="C42" s="47"/>
      <c r="D42" s="47"/>
      <c r="E42" s="46"/>
      <c r="F42" s="95"/>
      <c r="G42" s="52"/>
      <c r="H42" s="46"/>
      <c r="I42" s="47"/>
      <c r="J42" s="47"/>
      <c r="K42" s="48"/>
      <c r="M42" s="103"/>
      <c r="N42" s="104"/>
      <c r="P42" s="55">
        <f t="shared" si="6"/>
        <v>7</v>
      </c>
      <c r="Q42" s="67"/>
      <c r="R42" s="67"/>
      <c r="S42" s="67"/>
      <c r="T42" s="67"/>
      <c r="U42" s="67"/>
      <c r="V42" s="67"/>
      <c r="W42" s="67"/>
      <c r="X42" s="67">
        <f t="shared" si="4"/>
        <v>0</v>
      </c>
      <c r="Y42" s="68"/>
      <c r="Z42" s="100"/>
      <c r="AA42" s="101">
        <f t="shared" si="7"/>
        <v>7</v>
      </c>
      <c r="AB42" s="61"/>
      <c r="AC42" s="61"/>
      <c r="AD42" s="61"/>
      <c r="AE42" s="61"/>
      <c r="AF42" s="61"/>
      <c r="AG42" s="61"/>
      <c r="AH42" s="61"/>
      <c r="AI42" s="61">
        <f t="shared" si="5"/>
        <v>0</v>
      </c>
      <c r="AJ42" s="102"/>
      <c r="AK42" s="17"/>
    </row>
    <row r="43" spans="1:37" ht="18">
      <c r="A43" s="52" t="s">
        <v>41</v>
      </c>
      <c r="B43" s="46" t="str">
        <f>+A9</f>
        <v>Bağımsızlar 89</v>
      </c>
      <c r="C43" s="105"/>
      <c r="D43" s="105"/>
      <c r="E43" s="106"/>
      <c r="F43" s="95"/>
      <c r="G43" s="52"/>
      <c r="H43" s="46"/>
      <c r="I43" s="47"/>
      <c r="J43" s="47"/>
      <c r="K43" s="48"/>
      <c r="M43" s="65"/>
      <c r="N43" s="107"/>
      <c r="P43" s="66">
        <f t="shared" si="6"/>
        <v>8</v>
      </c>
      <c r="Q43" s="56"/>
      <c r="R43" s="56"/>
      <c r="S43" s="56"/>
      <c r="T43" s="56"/>
      <c r="U43" s="56"/>
      <c r="V43" s="56"/>
      <c r="W43" s="56"/>
      <c r="X43" s="56">
        <f t="shared" si="4"/>
        <v>0</v>
      </c>
      <c r="Y43" s="57"/>
      <c r="Z43" s="100"/>
      <c r="AA43" s="108">
        <f t="shared" si="7"/>
        <v>8</v>
      </c>
      <c r="AB43" s="70"/>
      <c r="AC43" s="70"/>
      <c r="AD43" s="70"/>
      <c r="AE43" s="70"/>
      <c r="AF43" s="70"/>
      <c r="AG43" s="70"/>
      <c r="AH43" s="70"/>
      <c r="AI43" s="70">
        <f t="shared" si="5"/>
        <v>0</v>
      </c>
      <c r="AJ43" s="109"/>
      <c r="AK43" s="17"/>
    </row>
    <row r="44" spans="1:37" ht="18">
      <c r="A44" s="73"/>
      <c r="B44" s="22"/>
      <c r="C44" s="5"/>
      <c r="D44" s="5"/>
      <c r="E44" s="22"/>
      <c r="F44" s="95"/>
      <c r="G44" s="73"/>
      <c r="H44" s="22"/>
      <c r="I44" s="5"/>
      <c r="J44" s="5"/>
      <c r="K44" s="24"/>
      <c r="M44" s="65"/>
      <c r="N44" s="107"/>
      <c r="P44" s="75"/>
      <c r="Q44" s="110"/>
      <c r="R44" s="110"/>
      <c r="S44" s="110"/>
      <c r="T44" s="110"/>
      <c r="U44" s="110"/>
      <c r="V44" s="110"/>
      <c r="W44" s="110"/>
      <c r="X44" s="110"/>
      <c r="Y44" s="110"/>
      <c r="Z44" s="75"/>
      <c r="AA44" s="75"/>
      <c r="AB44" s="110"/>
      <c r="AC44" s="110"/>
      <c r="AD44" s="110"/>
      <c r="AE44" s="110"/>
      <c r="AF44" s="110"/>
      <c r="AG44" s="110"/>
      <c r="AH44" s="110"/>
      <c r="AI44" s="110"/>
      <c r="AJ44" s="110"/>
      <c r="AK44" s="17"/>
    </row>
    <row r="45" spans="1:37" ht="14.25">
      <c r="A45" s="73"/>
      <c r="B45" s="22"/>
      <c r="C45" s="5"/>
      <c r="D45" s="5"/>
      <c r="E45" s="22"/>
      <c r="F45" s="111"/>
      <c r="G45" s="73"/>
      <c r="H45" s="22"/>
      <c r="I45" s="5"/>
      <c r="J45" s="5"/>
      <c r="K45" s="24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7"/>
    </row>
    <row r="46" spans="1:37" ht="15">
      <c r="A46" s="77"/>
      <c r="B46" s="78"/>
      <c r="C46" s="79"/>
      <c r="D46" s="79"/>
      <c r="E46" s="80"/>
      <c r="F46" s="113"/>
      <c r="G46" s="77"/>
      <c r="H46" s="78"/>
      <c r="I46" s="79"/>
      <c r="J46" s="79"/>
      <c r="K46" s="80"/>
      <c r="P46" s="114"/>
      <c r="Q46" s="83" t="s">
        <v>45</v>
      </c>
      <c r="R46" s="115"/>
      <c r="S46" s="115"/>
      <c r="T46" s="115"/>
      <c r="U46" s="115"/>
      <c r="V46" s="115"/>
      <c r="W46" s="115"/>
      <c r="X46" s="115"/>
      <c r="Y46" s="116"/>
      <c r="Z46" s="12"/>
      <c r="AA46" s="117"/>
      <c r="AB46" s="87" t="s">
        <v>46</v>
      </c>
      <c r="AC46" s="118"/>
      <c r="AD46" s="118"/>
      <c r="AE46" s="118"/>
      <c r="AF46" s="118"/>
      <c r="AG46" s="118"/>
      <c r="AH46" s="118"/>
      <c r="AI46" s="118"/>
      <c r="AJ46" s="119"/>
      <c r="AK46" s="12"/>
    </row>
    <row r="47" spans="1:37" ht="15">
      <c r="A47" s="73"/>
      <c r="B47" s="22"/>
      <c r="C47" s="5"/>
      <c r="D47" s="5"/>
      <c r="E47" s="24"/>
      <c r="F47" s="22"/>
      <c r="G47" s="73"/>
      <c r="H47" s="22"/>
      <c r="I47" s="5"/>
      <c r="J47" s="5"/>
      <c r="K47" s="24"/>
      <c r="P47" s="120"/>
      <c r="Q47" s="10" t="s">
        <v>25</v>
      </c>
      <c r="R47" s="9" t="s">
        <v>26</v>
      </c>
      <c r="S47" s="10" t="s">
        <v>27</v>
      </c>
      <c r="T47" s="10" t="s">
        <v>28</v>
      </c>
      <c r="U47" s="10" t="s">
        <v>29</v>
      </c>
      <c r="V47" s="10" t="s">
        <v>30</v>
      </c>
      <c r="W47" s="10" t="s">
        <v>31</v>
      </c>
      <c r="X47" s="10" t="s">
        <v>32</v>
      </c>
      <c r="Y47" s="92" t="s">
        <v>33</v>
      </c>
      <c r="Z47" s="12"/>
      <c r="AA47" s="121"/>
      <c r="AB47" s="27" t="s">
        <v>25</v>
      </c>
      <c r="AC47" s="28" t="s">
        <v>26</v>
      </c>
      <c r="AD47" s="27" t="s">
        <v>27</v>
      </c>
      <c r="AE47" s="27" t="s">
        <v>28</v>
      </c>
      <c r="AF47" s="27" t="s">
        <v>29</v>
      </c>
      <c r="AG47" s="27" t="s">
        <v>30</v>
      </c>
      <c r="AH47" s="27" t="s">
        <v>31</v>
      </c>
      <c r="AI47" s="27" t="s">
        <v>32</v>
      </c>
      <c r="AJ47" s="94" t="s">
        <v>33</v>
      </c>
      <c r="AK47" s="12"/>
    </row>
    <row r="48" spans="1:37" ht="15">
      <c r="A48" s="30">
        <f>+A36+7</f>
        <v>43400</v>
      </c>
      <c r="B48" s="31" t="s">
        <v>47</v>
      </c>
      <c r="C48" s="31" t="s">
        <v>35</v>
      </c>
      <c r="D48" s="32"/>
      <c r="E48" s="33"/>
      <c r="F48" s="122"/>
      <c r="G48" s="34">
        <f>+A48</f>
        <v>43400</v>
      </c>
      <c r="H48" s="35" t="s">
        <v>47</v>
      </c>
      <c r="I48" s="35" t="s">
        <v>36</v>
      </c>
      <c r="J48" s="36"/>
      <c r="K48" s="37"/>
      <c r="P48" s="49">
        <v>1</v>
      </c>
      <c r="Q48" s="50"/>
      <c r="R48" s="50"/>
      <c r="S48" s="50"/>
      <c r="T48" s="50"/>
      <c r="U48" s="50"/>
      <c r="V48" s="50"/>
      <c r="W48" s="50"/>
      <c r="X48" s="50">
        <f aca="true" t="shared" si="8" ref="X48:X56">+V48-W48</f>
        <v>0</v>
      </c>
      <c r="Y48" s="51"/>
      <c r="Z48" s="123"/>
      <c r="AA48" s="97">
        <v>1</v>
      </c>
      <c r="AB48" s="43"/>
      <c r="AC48" s="43"/>
      <c r="AD48" s="43"/>
      <c r="AE48" s="43"/>
      <c r="AF48" s="43"/>
      <c r="AG48" s="43"/>
      <c r="AH48" s="43"/>
      <c r="AI48" s="43">
        <f aca="true" t="shared" si="9" ref="AI48:AI56">+AG48-AH48</f>
        <v>0</v>
      </c>
      <c r="AJ48" s="98"/>
      <c r="AK48" s="12"/>
    </row>
    <row r="49" spans="1:37" ht="15">
      <c r="A49" s="52"/>
      <c r="B49" s="46"/>
      <c r="C49" s="47"/>
      <c r="D49" s="47"/>
      <c r="E49" s="48"/>
      <c r="F49" s="122"/>
      <c r="G49" s="52"/>
      <c r="H49" s="46"/>
      <c r="I49" s="47"/>
      <c r="J49" s="47"/>
      <c r="K49" s="48"/>
      <c r="P49" s="49">
        <f aca="true" t="shared" si="10" ref="P49:P56">+P48+1</f>
        <v>2</v>
      </c>
      <c r="Q49" s="50"/>
      <c r="R49" s="50"/>
      <c r="S49" s="50"/>
      <c r="T49" s="50"/>
      <c r="U49" s="50"/>
      <c r="V49" s="50"/>
      <c r="W49" s="50"/>
      <c r="X49" s="50">
        <f t="shared" si="8"/>
        <v>0</v>
      </c>
      <c r="Y49" s="51"/>
      <c r="Z49" s="123"/>
      <c r="AA49" s="97">
        <f aca="true" t="shared" si="11" ref="AA49:AA56">+AA48+1</f>
        <v>2</v>
      </c>
      <c r="AB49" s="43"/>
      <c r="AC49" s="43"/>
      <c r="AD49" s="43"/>
      <c r="AE49" s="43"/>
      <c r="AF49" s="43"/>
      <c r="AG49" s="43"/>
      <c r="AH49" s="43"/>
      <c r="AI49" s="43">
        <f t="shared" si="9"/>
        <v>0</v>
      </c>
      <c r="AJ49" s="98"/>
      <c r="AK49" s="12"/>
    </row>
    <row r="50" spans="1:37" ht="15">
      <c r="A50" s="52" t="s">
        <v>37</v>
      </c>
      <c r="B50" s="46" t="str">
        <f>+A9</f>
        <v>Bağımsızlar 89</v>
      </c>
      <c r="C50" s="53"/>
      <c r="D50" s="53"/>
      <c r="E50" s="48" t="str">
        <f>+A7</f>
        <v>Bursa Uşaklar</v>
      </c>
      <c r="F50" s="122"/>
      <c r="G50" s="52" t="s">
        <v>37</v>
      </c>
      <c r="H50" s="46" t="str">
        <f>+B9</f>
        <v>Ergen İdmanyurdu</v>
      </c>
      <c r="I50" s="53"/>
      <c r="J50" s="53"/>
      <c r="K50" s="48" t="str">
        <f>+B7</f>
        <v>Denetim spor</v>
      </c>
      <c r="M50" s="54">
        <v>3</v>
      </c>
      <c r="N50" s="54">
        <v>7</v>
      </c>
      <c r="P50" s="49">
        <f t="shared" si="10"/>
        <v>3</v>
      </c>
      <c r="Q50" s="50"/>
      <c r="R50" s="50"/>
      <c r="S50" s="50"/>
      <c r="T50" s="50"/>
      <c r="U50" s="50"/>
      <c r="V50" s="50"/>
      <c r="W50" s="50"/>
      <c r="X50" s="50">
        <f t="shared" si="8"/>
        <v>0</v>
      </c>
      <c r="Y50" s="51"/>
      <c r="Z50" s="123"/>
      <c r="AA50" s="97">
        <f t="shared" si="11"/>
        <v>3</v>
      </c>
      <c r="AB50" s="43"/>
      <c r="AC50" s="43"/>
      <c r="AD50" s="43"/>
      <c r="AE50" s="43"/>
      <c r="AF50" s="43"/>
      <c r="AG50" s="43"/>
      <c r="AH50" s="43"/>
      <c r="AI50" s="43">
        <f t="shared" si="9"/>
        <v>0</v>
      </c>
      <c r="AJ50" s="98"/>
      <c r="AK50" s="12"/>
    </row>
    <row r="51" spans="1:37" ht="15">
      <c r="A51" s="52" t="s">
        <v>38</v>
      </c>
      <c r="B51" s="46" t="str">
        <f>+A10</f>
        <v>Kollektifspor</v>
      </c>
      <c r="C51" s="53"/>
      <c r="D51" s="53"/>
      <c r="E51" s="48" t="str">
        <f>+A6</f>
        <v>Osmanlı Spor</v>
      </c>
      <c r="F51" s="122"/>
      <c r="G51" s="52" t="s">
        <v>38</v>
      </c>
      <c r="H51" s="99" t="str">
        <f>+B8</f>
        <v>Göktürkler</v>
      </c>
      <c r="I51" s="53"/>
      <c r="J51" s="53"/>
      <c r="K51" s="48" t="str">
        <f>+B6</f>
        <v>Mali Çözüm</v>
      </c>
      <c r="M51" s="54">
        <v>2</v>
      </c>
      <c r="N51" s="54">
        <v>4</v>
      </c>
      <c r="P51" s="49">
        <f t="shared" si="10"/>
        <v>4</v>
      </c>
      <c r="Q51" s="50"/>
      <c r="R51" s="50"/>
      <c r="S51" s="50"/>
      <c r="T51" s="50"/>
      <c r="U51" s="50"/>
      <c r="V51" s="50"/>
      <c r="W51" s="50"/>
      <c r="X51" s="50">
        <f t="shared" si="8"/>
        <v>0</v>
      </c>
      <c r="Y51" s="51"/>
      <c r="Z51" s="123"/>
      <c r="AA51" s="97">
        <f t="shared" si="11"/>
        <v>4</v>
      </c>
      <c r="AB51" s="43"/>
      <c r="AC51" s="43"/>
      <c r="AD51" s="43"/>
      <c r="AE51" s="43"/>
      <c r="AF51" s="43"/>
      <c r="AG51" s="43"/>
      <c r="AH51" s="43"/>
      <c r="AI51" s="43">
        <f t="shared" si="9"/>
        <v>0</v>
      </c>
      <c r="AJ51" s="98"/>
      <c r="AK51" s="12"/>
    </row>
    <row r="52" spans="1:37" ht="15">
      <c r="A52" s="52" t="s">
        <v>39</v>
      </c>
      <c r="B52" s="46" t="str">
        <f>+A2</f>
        <v>Mavi Yıldızlar</v>
      </c>
      <c r="C52" s="53"/>
      <c r="D52" s="53"/>
      <c r="E52" s="48" t="str">
        <f>+A5</f>
        <v>1326 Yeşil İnciler</v>
      </c>
      <c r="F52" s="122"/>
      <c r="G52" s="52" t="s">
        <v>39</v>
      </c>
      <c r="H52" s="46" t="str">
        <f>+B2</f>
        <v>Matrahsızlar</v>
      </c>
      <c r="I52" s="53"/>
      <c r="J52" s="53"/>
      <c r="K52" s="48" t="str">
        <f>+B5</f>
        <v>Mali Yıldızlar</v>
      </c>
      <c r="M52" s="54">
        <v>1</v>
      </c>
      <c r="N52" s="54">
        <v>5</v>
      </c>
      <c r="P52" s="124">
        <f t="shared" si="10"/>
        <v>5</v>
      </c>
      <c r="Q52" s="67"/>
      <c r="R52" s="67"/>
      <c r="S52" s="67"/>
      <c r="T52" s="67"/>
      <c r="U52" s="67"/>
      <c r="V52" s="67"/>
      <c r="W52" s="67"/>
      <c r="X52" s="67">
        <f t="shared" si="8"/>
        <v>0</v>
      </c>
      <c r="Y52" s="68"/>
      <c r="Z52" s="96"/>
      <c r="AA52" s="125">
        <f t="shared" si="11"/>
        <v>5</v>
      </c>
      <c r="AB52" s="61"/>
      <c r="AC52" s="61"/>
      <c r="AD52" s="61"/>
      <c r="AE52" s="61"/>
      <c r="AF52" s="61"/>
      <c r="AG52" s="61"/>
      <c r="AH52" s="61"/>
      <c r="AI52" s="61">
        <f t="shared" si="9"/>
        <v>0</v>
      </c>
      <c r="AJ52" s="102"/>
      <c r="AK52" s="12"/>
    </row>
    <row r="53" spans="1:37" ht="15">
      <c r="A53" s="52" t="s">
        <v>40</v>
      </c>
      <c r="B53" s="46" t="str">
        <f>+A3</f>
        <v>Akyıl İnş.GEMLİK</v>
      </c>
      <c r="C53" s="53"/>
      <c r="D53" s="53"/>
      <c r="E53" s="48" t="str">
        <f>+A4</f>
        <v>Reeskont City</v>
      </c>
      <c r="F53" s="122"/>
      <c r="G53" s="52" t="s">
        <v>40</v>
      </c>
      <c r="H53" s="46" t="str">
        <f>+B3</f>
        <v>Uludağ spor</v>
      </c>
      <c r="I53" s="53"/>
      <c r="J53" s="53"/>
      <c r="K53" s="48" t="str">
        <f>+B4</f>
        <v>Tek Düzen Spor</v>
      </c>
      <c r="M53" s="54">
        <v>8</v>
      </c>
      <c r="N53" s="54">
        <v>6</v>
      </c>
      <c r="P53" s="124">
        <f t="shared" si="10"/>
        <v>6</v>
      </c>
      <c r="Q53" s="67"/>
      <c r="R53" s="67"/>
      <c r="S53" s="67"/>
      <c r="T53" s="67"/>
      <c r="U53" s="67"/>
      <c r="V53" s="67"/>
      <c r="W53" s="67"/>
      <c r="X53" s="67">
        <f t="shared" si="8"/>
        <v>0</v>
      </c>
      <c r="Y53" s="68"/>
      <c r="Z53" s="100"/>
      <c r="AA53" s="125">
        <f t="shared" si="11"/>
        <v>6</v>
      </c>
      <c r="AB53" s="61"/>
      <c r="AC53" s="61"/>
      <c r="AD53" s="61"/>
      <c r="AE53" s="61"/>
      <c r="AF53" s="61"/>
      <c r="AG53" s="61"/>
      <c r="AH53" s="61"/>
      <c r="AI53" s="61">
        <f t="shared" si="9"/>
        <v>0</v>
      </c>
      <c r="AJ53" s="102"/>
      <c r="AK53" s="12"/>
    </row>
    <row r="54" spans="1:37" ht="18">
      <c r="A54" s="52"/>
      <c r="B54" s="46"/>
      <c r="C54" s="47"/>
      <c r="D54" s="47"/>
      <c r="E54" s="48"/>
      <c r="F54" s="122"/>
      <c r="G54" s="52"/>
      <c r="H54" s="46"/>
      <c r="I54" s="47"/>
      <c r="J54" s="47"/>
      <c r="K54" s="48"/>
      <c r="M54" s="103"/>
      <c r="N54" s="126"/>
      <c r="P54" s="124">
        <f t="shared" si="10"/>
        <v>7</v>
      </c>
      <c r="Q54" s="67"/>
      <c r="R54" s="67"/>
      <c r="S54" s="67"/>
      <c r="T54" s="67"/>
      <c r="U54" s="67"/>
      <c r="V54" s="67"/>
      <c r="W54" s="67"/>
      <c r="X54" s="67">
        <f t="shared" si="8"/>
        <v>0</v>
      </c>
      <c r="Y54" s="68"/>
      <c r="Z54" s="100"/>
      <c r="AA54" s="125">
        <f t="shared" si="11"/>
        <v>7</v>
      </c>
      <c r="AB54" s="61"/>
      <c r="AC54" s="61"/>
      <c r="AD54" s="61"/>
      <c r="AE54" s="61"/>
      <c r="AF54" s="61"/>
      <c r="AG54" s="61"/>
      <c r="AH54" s="61"/>
      <c r="AI54" s="61">
        <f t="shared" si="9"/>
        <v>0</v>
      </c>
      <c r="AJ54" s="102"/>
      <c r="AK54" s="12"/>
    </row>
    <row r="55" spans="1:37" ht="18">
      <c r="A55" s="52" t="s">
        <v>41</v>
      </c>
      <c r="B55" s="46" t="str">
        <f>+A8</f>
        <v>Envanter spor</v>
      </c>
      <c r="C55" s="47"/>
      <c r="D55" s="47"/>
      <c r="E55" s="48"/>
      <c r="F55" s="122"/>
      <c r="G55" s="52"/>
      <c r="H55" s="46"/>
      <c r="I55" s="47"/>
      <c r="J55" s="47"/>
      <c r="K55" s="48"/>
      <c r="M55" s="65"/>
      <c r="N55" s="65"/>
      <c r="P55" s="127">
        <f t="shared" si="10"/>
        <v>8</v>
      </c>
      <c r="Q55" s="56"/>
      <c r="R55" s="56"/>
      <c r="S55" s="56"/>
      <c r="T55" s="56"/>
      <c r="U55" s="56"/>
      <c r="V55" s="56"/>
      <c r="W55" s="56"/>
      <c r="X55" s="56">
        <f t="shared" si="8"/>
        <v>0</v>
      </c>
      <c r="Y55" s="57"/>
      <c r="Z55" s="100"/>
      <c r="AA55" s="128">
        <f t="shared" si="11"/>
        <v>8</v>
      </c>
      <c r="AB55" s="70"/>
      <c r="AC55" s="70"/>
      <c r="AD55" s="70"/>
      <c r="AE55" s="70"/>
      <c r="AF55" s="70"/>
      <c r="AG55" s="70"/>
      <c r="AH55" s="70"/>
      <c r="AI55" s="70">
        <f t="shared" si="9"/>
        <v>0</v>
      </c>
      <c r="AJ55" s="109"/>
      <c r="AK55" s="12"/>
    </row>
    <row r="56" spans="1:37" ht="18">
      <c r="A56" s="129"/>
      <c r="B56" s="122"/>
      <c r="C56" s="130"/>
      <c r="D56" s="130"/>
      <c r="E56" s="131"/>
      <c r="F56" s="122"/>
      <c r="G56" s="129"/>
      <c r="H56" s="122"/>
      <c r="I56" s="130"/>
      <c r="J56" s="130"/>
      <c r="K56" s="131"/>
      <c r="M56" s="65"/>
      <c r="N56" s="65"/>
      <c r="P56" s="110">
        <f t="shared" si="10"/>
        <v>9</v>
      </c>
      <c r="Q56" s="110"/>
      <c r="R56" s="110"/>
      <c r="S56" s="110"/>
      <c r="T56" s="110"/>
      <c r="U56" s="110"/>
      <c r="V56" s="110"/>
      <c r="W56" s="110"/>
      <c r="X56" s="110">
        <f t="shared" si="8"/>
        <v>0</v>
      </c>
      <c r="Y56" s="110"/>
      <c r="Z56" s="75"/>
      <c r="AA56" s="110">
        <f t="shared" si="11"/>
        <v>9</v>
      </c>
      <c r="AB56" s="110"/>
      <c r="AC56" s="110"/>
      <c r="AD56" s="110"/>
      <c r="AE56" s="110"/>
      <c r="AF56" s="110"/>
      <c r="AG56" s="110"/>
      <c r="AH56" s="110"/>
      <c r="AI56" s="110">
        <f t="shared" si="9"/>
        <v>0</v>
      </c>
      <c r="AJ56" s="110"/>
      <c r="AK56" s="12"/>
    </row>
    <row r="57" spans="1:37" ht="15">
      <c r="A57" s="129"/>
      <c r="B57" s="122"/>
      <c r="C57" s="130"/>
      <c r="D57" s="130"/>
      <c r="E57" s="131"/>
      <c r="F57" s="122"/>
      <c r="G57" s="129"/>
      <c r="H57" s="122"/>
      <c r="I57" s="130"/>
      <c r="J57" s="130"/>
      <c r="K57" s="131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ht="15">
      <c r="A58" s="132"/>
      <c r="B58" s="133"/>
      <c r="C58" s="134"/>
      <c r="D58" s="134"/>
      <c r="E58" s="135"/>
      <c r="F58" s="136"/>
      <c r="G58" s="132"/>
      <c r="H58" s="133"/>
      <c r="I58" s="134"/>
      <c r="J58" s="134"/>
      <c r="K58" s="135"/>
      <c r="P58" s="114"/>
      <c r="Q58" s="83" t="s">
        <v>48</v>
      </c>
      <c r="R58" s="115"/>
      <c r="S58" s="115"/>
      <c r="T58" s="115"/>
      <c r="U58" s="115"/>
      <c r="V58" s="115"/>
      <c r="W58" s="115"/>
      <c r="X58" s="115"/>
      <c r="Y58" s="116"/>
      <c r="Z58" s="12"/>
      <c r="AA58" s="117"/>
      <c r="AB58" s="87" t="s">
        <v>49</v>
      </c>
      <c r="AC58" s="118"/>
      <c r="AD58" s="118"/>
      <c r="AE58" s="118"/>
      <c r="AF58" s="118"/>
      <c r="AG58" s="118"/>
      <c r="AH58" s="118"/>
      <c r="AI58" s="118"/>
      <c r="AJ58" s="119"/>
      <c r="AK58" s="12"/>
    </row>
    <row r="59" spans="1:37" ht="15">
      <c r="A59" s="129"/>
      <c r="B59" s="122"/>
      <c r="C59" s="130"/>
      <c r="D59" s="130"/>
      <c r="E59" s="122"/>
      <c r="F59" s="137"/>
      <c r="G59" s="129"/>
      <c r="H59" s="122"/>
      <c r="I59" s="130"/>
      <c r="J59" s="130"/>
      <c r="K59" s="131"/>
      <c r="P59" s="120"/>
      <c r="Q59" s="10" t="s">
        <v>25</v>
      </c>
      <c r="R59" s="9" t="s">
        <v>26</v>
      </c>
      <c r="S59" s="10" t="s">
        <v>27</v>
      </c>
      <c r="T59" s="10" t="s">
        <v>28</v>
      </c>
      <c r="U59" s="10" t="s">
        <v>29</v>
      </c>
      <c r="V59" s="10" t="s">
        <v>30</v>
      </c>
      <c r="W59" s="10" t="s">
        <v>31</v>
      </c>
      <c r="X59" s="10" t="s">
        <v>32</v>
      </c>
      <c r="Y59" s="92" t="s">
        <v>33</v>
      </c>
      <c r="Z59" s="12"/>
      <c r="AA59" s="121"/>
      <c r="AB59" s="27" t="s">
        <v>25</v>
      </c>
      <c r="AC59" s="28" t="s">
        <v>26</v>
      </c>
      <c r="AD59" s="27" t="s">
        <v>27</v>
      </c>
      <c r="AE59" s="27" t="s">
        <v>28</v>
      </c>
      <c r="AF59" s="27" t="s">
        <v>29</v>
      </c>
      <c r="AG59" s="27" t="s">
        <v>30</v>
      </c>
      <c r="AH59" s="27" t="s">
        <v>31</v>
      </c>
      <c r="AI59" s="27" t="s">
        <v>32</v>
      </c>
      <c r="AJ59" s="94" t="s">
        <v>33</v>
      </c>
      <c r="AK59" s="12"/>
    </row>
    <row r="60" spans="1:37" ht="15">
      <c r="A60" s="30">
        <f>+A48+7</f>
        <v>43407</v>
      </c>
      <c r="B60" s="31" t="s">
        <v>50</v>
      </c>
      <c r="C60" s="31" t="s">
        <v>36</v>
      </c>
      <c r="D60" s="32"/>
      <c r="E60" s="31"/>
      <c r="F60" s="138"/>
      <c r="G60" s="34">
        <f>+A60</f>
        <v>43407</v>
      </c>
      <c r="H60" s="35" t="s">
        <v>50</v>
      </c>
      <c r="I60" s="35" t="s">
        <v>35</v>
      </c>
      <c r="J60" s="36"/>
      <c r="K60" s="37"/>
      <c r="P60" s="49">
        <v>1</v>
      </c>
      <c r="Q60" s="50"/>
      <c r="R60" s="50"/>
      <c r="S60" s="50"/>
      <c r="T60" s="50"/>
      <c r="U60" s="50"/>
      <c r="V60" s="50"/>
      <c r="W60" s="50"/>
      <c r="X60" s="50">
        <f aca="true" t="shared" si="12" ref="X60:X68">+V60-W60</f>
        <v>0</v>
      </c>
      <c r="Y60" s="51"/>
      <c r="Z60" s="123"/>
      <c r="AA60" s="97">
        <v>1</v>
      </c>
      <c r="AB60" s="43"/>
      <c r="AC60" s="43"/>
      <c r="AD60" s="43"/>
      <c r="AE60" s="43"/>
      <c r="AF60" s="43"/>
      <c r="AG60" s="43"/>
      <c r="AH60" s="43"/>
      <c r="AI60" s="43">
        <f aca="true" t="shared" si="13" ref="AI60:AI68">+AG60-AH60</f>
        <v>0</v>
      </c>
      <c r="AJ60" s="98"/>
      <c r="AK60" s="12"/>
    </row>
    <row r="61" spans="1:37" ht="15">
      <c r="A61" s="129"/>
      <c r="B61" s="122"/>
      <c r="C61" s="130"/>
      <c r="D61" s="130"/>
      <c r="E61" s="122"/>
      <c r="F61" s="138"/>
      <c r="G61" s="129"/>
      <c r="H61" s="122"/>
      <c r="I61" s="130"/>
      <c r="J61" s="130"/>
      <c r="K61" s="131"/>
      <c r="P61" s="49">
        <f aca="true" t="shared" si="14" ref="P61:P68">+P60+1</f>
        <v>2</v>
      </c>
      <c r="Q61" s="50"/>
      <c r="R61" s="50"/>
      <c r="S61" s="50"/>
      <c r="T61" s="50"/>
      <c r="U61" s="50"/>
      <c r="V61" s="50"/>
      <c r="W61" s="50"/>
      <c r="X61" s="50">
        <f t="shared" si="12"/>
        <v>0</v>
      </c>
      <c r="Y61" s="51"/>
      <c r="Z61" s="123"/>
      <c r="AA61" s="97">
        <f aca="true" t="shared" si="15" ref="AA61:AA68">+AA60+1</f>
        <v>2</v>
      </c>
      <c r="AB61" s="43"/>
      <c r="AC61" s="43"/>
      <c r="AD61" s="43"/>
      <c r="AE61" s="43"/>
      <c r="AF61" s="43"/>
      <c r="AG61" s="43"/>
      <c r="AH61" s="43"/>
      <c r="AI61" s="43">
        <f t="shared" si="13"/>
        <v>0</v>
      </c>
      <c r="AJ61" s="98"/>
      <c r="AK61" s="12"/>
    </row>
    <row r="62" spans="1:37" ht="15">
      <c r="A62" s="129" t="s">
        <v>37</v>
      </c>
      <c r="B62" s="122" t="str">
        <f>+A8</f>
        <v>Envanter spor</v>
      </c>
      <c r="C62" s="139"/>
      <c r="D62" s="139"/>
      <c r="E62" s="122" t="str">
        <f>+A6</f>
        <v>Osmanlı Spor</v>
      </c>
      <c r="F62" s="138"/>
      <c r="G62" s="129" t="s">
        <v>37</v>
      </c>
      <c r="H62" s="140" t="str">
        <f>+B7</f>
        <v>Denetim spor</v>
      </c>
      <c r="I62" s="139"/>
      <c r="J62" s="139"/>
      <c r="K62" s="131" t="str">
        <f>+B6</f>
        <v>Mali Çözüm</v>
      </c>
      <c r="M62" s="54">
        <v>4</v>
      </c>
      <c r="N62" s="54">
        <v>6</v>
      </c>
      <c r="P62" s="49">
        <f t="shared" si="14"/>
        <v>3</v>
      </c>
      <c r="Q62" s="50"/>
      <c r="R62" s="50"/>
      <c r="S62" s="50"/>
      <c r="T62" s="50"/>
      <c r="U62" s="50"/>
      <c r="V62" s="50"/>
      <c r="W62" s="50"/>
      <c r="X62" s="50">
        <f t="shared" si="12"/>
        <v>0</v>
      </c>
      <c r="Y62" s="51"/>
      <c r="Z62" s="123"/>
      <c r="AA62" s="97">
        <f t="shared" si="15"/>
        <v>3</v>
      </c>
      <c r="AB62" s="43"/>
      <c r="AC62" s="43"/>
      <c r="AD62" s="43"/>
      <c r="AE62" s="43"/>
      <c r="AF62" s="43"/>
      <c r="AG62" s="43"/>
      <c r="AH62" s="43"/>
      <c r="AI62" s="43">
        <f t="shared" si="13"/>
        <v>0</v>
      </c>
      <c r="AJ62" s="98"/>
      <c r="AK62" s="12"/>
    </row>
    <row r="63" spans="1:37" ht="15">
      <c r="A63" s="129" t="s">
        <v>38</v>
      </c>
      <c r="B63" s="122" t="str">
        <f>+A9</f>
        <v>Bağımsızlar 89</v>
      </c>
      <c r="C63" s="139"/>
      <c r="D63" s="139"/>
      <c r="E63" s="122" t="str">
        <f>+A5</f>
        <v>1326 Yeşil İnciler</v>
      </c>
      <c r="F63" s="138"/>
      <c r="G63" s="129" t="s">
        <v>38</v>
      </c>
      <c r="H63" s="140" t="str">
        <f>+B8</f>
        <v>Göktürkler</v>
      </c>
      <c r="I63" s="139"/>
      <c r="J63" s="139"/>
      <c r="K63" s="131" t="str">
        <f>+B5</f>
        <v>Mali Yıldızlar</v>
      </c>
      <c r="M63" s="54">
        <v>3</v>
      </c>
      <c r="N63" s="54">
        <v>1</v>
      </c>
      <c r="P63" s="49">
        <f t="shared" si="14"/>
        <v>4</v>
      </c>
      <c r="Q63" s="50"/>
      <c r="R63" s="50"/>
      <c r="S63" s="50"/>
      <c r="T63" s="50"/>
      <c r="U63" s="50"/>
      <c r="V63" s="50"/>
      <c r="W63" s="50"/>
      <c r="X63" s="50">
        <f t="shared" si="12"/>
        <v>0</v>
      </c>
      <c r="Y63" s="51"/>
      <c r="Z63" s="123"/>
      <c r="AA63" s="97">
        <f t="shared" si="15"/>
        <v>4</v>
      </c>
      <c r="AB63" s="43"/>
      <c r="AC63" s="43"/>
      <c r="AD63" s="43"/>
      <c r="AE63" s="43"/>
      <c r="AF63" s="43"/>
      <c r="AG63" s="43"/>
      <c r="AH63" s="43"/>
      <c r="AI63" s="43">
        <f t="shared" si="13"/>
        <v>0</v>
      </c>
      <c r="AJ63" s="98"/>
      <c r="AK63" s="12"/>
    </row>
    <row r="64" spans="1:37" ht="15">
      <c r="A64" s="129" t="s">
        <v>39</v>
      </c>
      <c r="B64" s="122" t="str">
        <f>+A10</f>
        <v>Kollektifspor</v>
      </c>
      <c r="C64" s="139"/>
      <c r="D64" s="139"/>
      <c r="E64" s="122" t="str">
        <f>+A4</f>
        <v>Reeskont City</v>
      </c>
      <c r="F64" s="138"/>
      <c r="G64" s="129" t="s">
        <v>39</v>
      </c>
      <c r="H64" s="140" t="str">
        <f>+B9</f>
        <v>Ergen İdmanyurdu</v>
      </c>
      <c r="I64" s="139"/>
      <c r="J64" s="139"/>
      <c r="K64" s="131" t="str">
        <f>+B4</f>
        <v>Tek Düzen Spor</v>
      </c>
      <c r="M64" s="54">
        <v>8</v>
      </c>
      <c r="N64" s="54">
        <v>7</v>
      </c>
      <c r="P64" s="124">
        <f t="shared" si="14"/>
        <v>5</v>
      </c>
      <c r="Q64" s="67"/>
      <c r="R64" s="67"/>
      <c r="S64" s="67"/>
      <c r="T64" s="67"/>
      <c r="U64" s="67"/>
      <c r="V64" s="67"/>
      <c r="W64" s="67"/>
      <c r="X64" s="67">
        <f t="shared" si="12"/>
        <v>0</v>
      </c>
      <c r="Y64" s="68"/>
      <c r="Z64" s="100"/>
      <c r="AA64" s="125">
        <f t="shared" si="15"/>
        <v>5</v>
      </c>
      <c r="AB64" s="61"/>
      <c r="AC64" s="61"/>
      <c r="AD64" s="61"/>
      <c r="AE64" s="61"/>
      <c r="AF64" s="61"/>
      <c r="AG64" s="61"/>
      <c r="AH64" s="61"/>
      <c r="AI64" s="61">
        <f t="shared" si="13"/>
        <v>0</v>
      </c>
      <c r="AJ64" s="102"/>
      <c r="AK64" s="12"/>
    </row>
    <row r="65" spans="1:37" ht="15">
      <c r="A65" s="129" t="s">
        <v>40</v>
      </c>
      <c r="B65" s="122" t="str">
        <f>+A2</f>
        <v>Mavi Yıldızlar</v>
      </c>
      <c r="C65" s="139"/>
      <c r="D65" s="139"/>
      <c r="E65" s="122" t="str">
        <f>+A3</f>
        <v>Akyıl İnş.GEMLİK</v>
      </c>
      <c r="F65" s="138"/>
      <c r="G65" s="129" t="s">
        <v>40</v>
      </c>
      <c r="H65" s="122" t="str">
        <f>+B2</f>
        <v>Matrahsızlar</v>
      </c>
      <c r="I65" s="139"/>
      <c r="J65" s="139"/>
      <c r="K65" s="131" t="str">
        <f>+B3</f>
        <v>Uludağ spor</v>
      </c>
      <c r="M65" s="54">
        <v>2</v>
      </c>
      <c r="N65" s="54">
        <v>5</v>
      </c>
      <c r="P65" s="124">
        <f t="shared" si="14"/>
        <v>6</v>
      </c>
      <c r="Q65" s="67"/>
      <c r="R65" s="67"/>
      <c r="S65" s="67"/>
      <c r="T65" s="67"/>
      <c r="U65" s="67"/>
      <c r="V65" s="67"/>
      <c r="W65" s="67"/>
      <c r="X65" s="67">
        <f t="shared" si="12"/>
        <v>0</v>
      </c>
      <c r="Y65" s="68"/>
      <c r="Z65" s="100"/>
      <c r="AA65" s="125">
        <f t="shared" si="15"/>
        <v>6</v>
      </c>
      <c r="AB65" s="61"/>
      <c r="AC65" s="61"/>
      <c r="AD65" s="61"/>
      <c r="AE65" s="61"/>
      <c r="AF65" s="61"/>
      <c r="AG65" s="61"/>
      <c r="AH65" s="61"/>
      <c r="AI65" s="61">
        <f t="shared" si="13"/>
        <v>0</v>
      </c>
      <c r="AJ65" s="102"/>
      <c r="AK65" s="12"/>
    </row>
    <row r="66" spans="1:37" ht="18">
      <c r="A66" s="52"/>
      <c r="B66" s="122"/>
      <c r="C66" s="47"/>
      <c r="D66" s="47"/>
      <c r="E66" s="122"/>
      <c r="F66" s="138"/>
      <c r="G66" s="52"/>
      <c r="H66" s="46"/>
      <c r="I66" s="47"/>
      <c r="J66" s="47"/>
      <c r="K66" s="48"/>
      <c r="M66" s="103"/>
      <c r="N66" s="126"/>
      <c r="P66" s="124">
        <f t="shared" si="14"/>
        <v>7</v>
      </c>
      <c r="Q66" s="67"/>
      <c r="R66" s="67"/>
      <c r="S66" s="67"/>
      <c r="T66" s="67"/>
      <c r="U66" s="67"/>
      <c r="V66" s="67"/>
      <c r="W66" s="67"/>
      <c r="X66" s="67">
        <f t="shared" si="12"/>
        <v>0</v>
      </c>
      <c r="Y66" s="68"/>
      <c r="Z66" s="100"/>
      <c r="AA66" s="125">
        <f t="shared" si="15"/>
        <v>7</v>
      </c>
      <c r="AB66" s="61"/>
      <c r="AC66" s="61"/>
      <c r="AD66" s="61"/>
      <c r="AE66" s="61"/>
      <c r="AF66" s="61"/>
      <c r="AG66" s="61"/>
      <c r="AH66" s="61"/>
      <c r="AI66" s="61">
        <f t="shared" si="13"/>
        <v>0</v>
      </c>
      <c r="AJ66" s="102"/>
      <c r="AK66" s="12"/>
    </row>
    <row r="67" spans="1:37" ht="18">
      <c r="A67" s="129" t="s">
        <v>41</v>
      </c>
      <c r="B67" s="17" t="str">
        <f>+A7</f>
        <v>Bursa Uşaklar</v>
      </c>
      <c r="C67" s="141"/>
      <c r="D67" s="141"/>
      <c r="E67" s="17"/>
      <c r="F67" s="138"/>
      <c r="G67" s="129"/>
      <c r="H67" s="122"/>
      <c r="I67" s="130"/>
      <c r="J67" s="130"/>
      <c r="K67" s="131"/>
      <c r="M67" s="65"/>
      <c r="N67" s="65"/>
      <c r="P67" s="127">
        <f t="shared" si="14"/>
        <v>8</v>
      </c>
      <c r="Q67" s="56"/>
      <c r="R67" s="56"/>
      <c r="S67" s="56"/>
      <c r="T67" s="56"/>
      <c r="U67" s="56"/>
      <c r="V67" s="56"/>
      <c r="W67" s="56"/>
      <c r="X67" s="56">
        <f t="shared" si="12"/>
        <v>0</v>
      </c>
      <c r="Y67" s="57"/>
      <c r="Z67" s="100"/>
      <c r="AA67" s="128">
        <f t="shared" si="15"/>
        <v>8</v>
      </c>
      <c r="AB67" s="70"/>
      <c r="AC67" s="70"/>
      <c r="AD67" s="70"/>
      <c r="AE67" s="70"/>
      <c r="AF67" s="70"/>
      <c r="AG67" s="70"/>
      <c r="AH67" s="70"/>
      <c r="AI67" s="70">
        <f t="shared" si="13"/>
        <v>0</v>
      </c>
      <c r="AJ67" s="109"/>
      <c r="AK67" s="12"/>
    </row>
    <row r="68" spans="1:37" ht="18">
      <c r="A68" s="129"/>
      <c r="B68" s="122"/>
      <c r="C68" s="130"/>
      <c r="D68" s="130"/>
      <c r="E68" s="122"/>
      <c r="F68" s="138"/>
      <c r="G68" s="129"/>
      <c r="H68" s="122"/>
      <c r="I68" s="130"/>
      <c r="J68" s="130"/>
      <c r="K68" s="131"/>
      <c r="M68" s="65"/>
      <c r="N68" s="65"/>
      <c r="P68" s="110">
        <f t="shared" si="14"/>
        <v>9</v>
      </c>
      <c r="Q68" s="110"/>
      <c r="R68" s="110"/>
      <c r="S68" s="110"/>
      <c r="T68" s="110"/>
      <c r="U68" s="110"/>
      <c r="V68" s="110"/>
      <c r="W68" s="110"/>
      <c r="X68" s="110">
        <f t="shared" si="12"/>
        <v>0</v>
      </c>
      <c r="Y68" s="110"/>
      <c r="Z68" s="75"/>
      <c r="AA68" s="110">
        <f t="shared" si="15"/>
        <v>9</v>
      </c>
      <c r="AB68" s="110"/>
      <c r="AC68" s="110"/>
      <c r="AD68" s="110"/>
      <c r="AE68" s="110"/>
      <c r="AF68" s="110"/>
      <c r="AG68" s="110"/>
      <c r="AH68" s="110"/>
      <c r="AI68" s="110">
        <f t="shared" si="13"/>
        <v>0</v>
      </c>
      <c r="AJ68" s="110"/>
      <c r="AK68" s="12"/>
    </row>
    <row r="69" spans="1:37" ht="15">
      <c r="A69" s="129"/>
      <c r="B69" s="122"/>
      <c r="C69" s="130"/>
      <c r="D69" s="130"/>
      <c r="E69" s="122"/>
      <c r="F69" s="142"/>
      <c r="G69" s="129"/>
      <c r="H69" s="122"/>
      <c r="I69" s="130"/>
      <c r="J69" s="130"/>
      <c r="K69" s="131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</row>
    <row r="70" spans="1:37" ht="15">
      <c r="A70" s="144"/>
      <c r="B70" s="145"/>
      <c r="C70" s="146"/>
      <c r="D70" s="146"/>
      <c r="E70" s="147"/>
      <c r="F70" s="148"/>
      <c r="G70" s="144"/>
      <c r="H70" s="145"/>
      <c r="I70" s="146"/>
      <c r="J70" s="146"/>
      <c r="K70" s="147"/>
      <c r="L70" s="22"/>
      <c r="M70" s="22"/>
      <c r="N70" s="22"/>
      <c r="P70" s="114"/>
      <c r="Q70" s="83" t="s">
        <v>51</v>
      </c>
      <c r="R70" s="115"/>
      <c r="S70" s="115"/>
      <c r="T70" s="115"/>
      <c r="U70" s="115"/>
      <c r="V70" s="115"/>
      <c r="W70" s="115"/>
      <c r="X70" s="115"/>
      <c r="Y70" s="116"/>
      <c r="Z70" s="12"/>
      <c r="AA70" s="117"/>
      <c r="AB70" s="87" t="s">
        <v>52</v>
      </c>
      <c r="AC70" s="118"/>
      <c r="AD70" s="118"/>
      <c r="AE70" s="118"/>
      <c r="AF70" s="118"/>
      <c r="AG70" s="118"/>
      <c r="AH70" s="118"/>
      <c r="AI70" s="118"/>
      <c r="AJ70" s="119"/>
      <c r="AK70" s="12"/>
    </row>
    <row r="71" spans="1:37" ht="15">
      <c r="A71" s="129"/>
      <c r="B71" s="122"/>
      <c r="C71" s="130"/>
      <c r="D71" s="130"/>
      <c r="E71" s="131"/>
      <c r="F71" s="122"/>
      <c r="G71" s="129"/>
      <c r="H71" s="122"/>
      <c r="I71" s="130"/>
      <c r="J71" s="130"/>
      <c r="K71" s="131"/>
      <c r="P71" s="120"/>
      <c r="Q71" s="10" t="s">
        <v>25</v>
      </c>
      <c r="R71" s="9" t="s">
        <v>26</v>
      </c>
      <c r="S71" s="10" t="s">
        <v>27</v>
      </c>
      <c r="T71" s="10" t="s">
        <v>28</v>
      </c>
      <c r="U71" s="10" t="s">
        <v>29</v>
      </c>
      <c r="V71" s="10" t="s">
        <v>30</v>
      </c>
      <c r="W71" s="10" t="s">
        <v>31</v>
      </c>
      <c r="X71" s="10" t="s">
        <v>32</v>
      </c>
      <c r="Y71" s="92" t="s">
        <v>33</v>
      </c>
      <c r="Z71" s="12"/>
      <c r="AA71" s="121"/>
      <c r="AB71" s="27" t="s">
        <v>25</v>
      </c>
      <c r="AC71" s="28" t="s">
        <v>26</v>
      </c>
      <c r="AD71" s="27" t="s">
        <v>27</v>
      </c>
      <c r="AE71" s="27" t="s">
        <v>28</v>
      </c>
      <c r="AF71" s="27" t="s">
        <v>29</v>
      </c>
      <c r="AG71" s="27" t="s">
        <v>30</v>
      </c>
      <c r="AH71" s="27" t="s">
        <v>31</v>
      </c>
      <c r="AI71" s="27" t="s">
        <v>32</v>
      </c>
      <c r="AJ71" s="94" t="s">
        <v>33</v>
      </c>
      <c r="AK71" s="12"/>
    </row>
    <row r="72" spans="1:37" ht="15">
      <c r="A72" s="30">
        <f>+A60+7</f>
        <v>43414</v>
      </c>
      <c r="B72" s="31" t="s">
        <v>53</v>
      </c>
      <c r="C72" s="31" t="s">
        <v>35</v>
      </c>
      <c r="D72" s="32"/>
      <c r="E72" s="33"/>
      <c r="F72" s="122"/>
      <c r="G72" s="34">
        <f>+A72</f>
        <v>43414</v>
      </c>
      <c r="H72" s="35" t="s">
        <v>53</v>
      </c>
      <c r="I72" s="35" t="s">
        <v>36</v>
      </c>
      <c r="J72" s="36"/>
      <c r="K72" s="37"/>
      <c r="P72" s="49">
        <v>1</v>
      </c>
      <c r="Q72" s="50"/>
      <c r="R72" s="50"/>
      <c r="S72" s="50"/>
      <c r="T72" s="50"/>
      <c r="U72" s="50"/>
      <c r="V72" s="50"/>
      <c r="W72" s="50"/>
      <c r="X72" s="50">
        <f aca="true" t="shared" si="16" ref="X72:X79">+V72-W72</f>
        <v>0</v>
      </c>
      <c r="Y72" s="51"/>
      <c r="Z72" s="123"/>
      <c r="AA72" s="97">
        <v>1</v>
      </c>
      <c r="AB72" s="43"/>
      <c r="AC72" s="43"/>
      <c r="AD72" s="43"/>
      <c r="AE72" s="43"/>
      <c r="AF72" s="43"/>
      <c r="AG72" s="43"/>
      <c r="AH72" s="43"/>
      <c r="AI72" s="43">
        <f aca="true" t="shared" si="17" ref="AI72:AI79">+AG72-AH72</f>
        <v>0</v>
      </c>
      <c r="AJ72" s="98"/>
      <c r="AK72" s="12"/>
    </row>
    <row r="73" spans="1:37" ht="15">
      <c r="A73" s="129"/>
      <c r="B73" s="122"/>
      <c r="C73" s="130"/>
      <c r="D73" s="130"/>
      <c r="E73" s="131"/>
      <c r="F73" s="122"/>
      <c r="G73" s="129"/>
      <c r="H73" s="122"/>
      <c r="I73" s="130"/>
      <c r="J73" s="130"/>
      <c r="K73" s="131"/>
      <c r="P73" s="49">
        <f aca="true" t="shared" si="18" ref="P73:P79">+P72+1</f>
        <v>2</v>
      </c>
      <c r="Q73" s="50"/>
      <c r="R73" s="50"/>
      <c r="S73" s="50"/>
      <c r="T73" s="50"/>
      <c r="U73" s="50"/>
      <c r="V73" s="50"/>
      <c r="W73" s="50"/>
      <c r="X73" s="50">
        <f t="shared" si="16"/>
        <v>0</v>
      </c>
      <c r="Y73" s="51"/>
      <c r="Z73" s="123"/>
      <c r="AA73" s="97">
        <f aca="true" t="shared" si="19" ref="AA73:AA79">+AA72+1</f>
        <v>2</v>
      </c>
      <c r="AB73" s="43"/>
      <c r="AC73" s="43"/>
      <c r="AD73" s="43"/>
      <c r="AE73" s="43"/>
      <c r="AF73" s="43"/>
      <c r="AG73" s="43"/>
      <c r="AH73" s="43"/>
      <c r="AI73" s="43">
        <f t="shared" si="17"/>
        <v>0</v>
      </c>
      <c r="AJ73" s="98"/>
      <c r="AK73" s="12"/>
    </row>
    <row r="74" spans="1:37" ht="15">
      <c r="A74" s="129" t="s">
        <v>37</v>
      </c>
      <c r="B74" s="122" t="str">
        <f>+A7</f>
        <v>Bursa Uşaklar</v>
      </c>
      <c r="C74" s="139"/>
      <c r="D74" s="139"/>
      <c r="E74" s="131" t="str">
        <f>+A5</f>
        <v>1326 Yeşil İnciler</v>
      </c>
      <c r="F74" s="122"/>
      <c r="G74" s="129" t="s">
        <v>37</v>
      </c>
      <c r="H74" s="122" t="str">
        <f>+B7</f>
        <v>Denetim spor</v>
      </c>
      <c r="I74" s="139"/>
      <c r="J74" s="139"/>
      <c r="K74" s="131" t="str">
        <f>+B5</f>
        <v>Mali Yıldızlar</v>
      </c>
      <c r="M74" s="54">
        <v>2</v>
      </c>
      <c r="N74" s="54">
        <v>1</v>
      </c>
      <c r="P74" s="49">
        <f t="shared" si="18"/>
        <v>3</v>
      </c>
      <c r="Q74" s="50"/>
      <c r="R74" s="50"/>
      <c r="S74" s="50"/>
      <c r="T74" s="50"/>
      <c r="U74" s="50"/>
      <c r="V74" s="50"/>
      <c r="W74" s="50"/>
      <c r="X74" s="50">
        <f t="shared" si="16"/>
        <v>0</v>
      </c>
      <c r="Y74" s="51"/>
      <c r="Z74" s="123"/>
      <c r="AA74" s="97">
        <f t="shared" si="19"/>
        <v>3</v>
      </c>
      <c r="AB74" s="43"/>
      <c r="AC74" s="43"/>
      <c r="AD74" s="43"/>
      <c r="AE74" s="43"/>
      <c r="AF74" s="43"/>
      <c r="AG74" s="43"/>
      <c r="AH74" s="43"/>
      <c r="AI74" s="43">
        <f t="shared" si="17"/>
        <v>0</v>
      </c>
      <c r="AJ74" s="98"/>
      <c r="AK74" s="12"/>
    </row>
    <row r="75" spans="1:37" ht="15">
      <c r="A75" s="129" t="s">
        <v>38</v>
      </c>
      <c r="B75" s="122" t="str">
        <f>+A8</f>
        <v>Envanter spor</v>
      </c>
      <c r="C75" s="139"/>
      <c r="D75" s="139"/>
      <c r="E75" s="131" t="str">
        <f>+A4</f>
        <v>Reeskont City</v>
      </c>
      <c r="F75" s="122"/>
      <c r="G75" s="129" t="s">
        <v>38</v>
      </c>
      <c r="H75" s="122" t="str">
        <f>+B8</f>
        <v>Göktürkler</v>
      </c>
      <c r="I75" s="139"/>
      <c r="J75" s="139"/>
      <c r="K75" s="131" t="str">
        <f>+B4</f>
        <v>Tek Düzen Spor</v>
      </c>
      <c r="M75" s="54">
        <v>8</v>
      </c>
      <c r="N75" s="54">
        <v>5</v>
      </c>
      <c r="P75" s="49">
        <f t="shared" si="18"/>
        <v>4</v>
      </c>
      <c r="Q75" s="50"/>
      <c r="R75" s="50"/>
      <c r="S75" s="50"/>
      <c r="T75" s="50"/>
      <c r="U75" s="50"/>
      <c r="V75" s="50"/>
      <c r="W75" s="50"/>
      <c r="X75" s="50">
        <f t="shared" si="16"/>
        <v>0</v>
      </c>
      <c r="Y75" s="51"/>
      <c r="Z75" s="123"/>
      <c r="AA75" s="97">
        <f t="shared" si="19"/>
        <v>4</v>
      </c>
      <c r="AB75" s="43"/>
      <c r="AC75" s="43"/>
      <c r="AD75" s="43"/>
      <c r="AE75" s="43"/>
      <c r="AF75" s="43"/>
      <c r="AG75" s="43"/>
      <c r="AH75" s="43"/>
      <c r="AI75" s="43">
        <f t="shared" si="17"/>
        <v>0</v>
      </c>
      <c r="AJ75" s="98"/>
      <c r="AK75" s="12"/>
    </row>
    <row r="76" spans="1:37" ht="15">
      <c r="A76" s="129" t="s">
        <v>39</v>
      </c>
      <c r="B76" s="122" t="str">
        <f>+A9</f>
        <v>Bağımsızlar 89</v>
      </c>
      <c r="C76" s="139"/>
      <c r="D76" s="139"/>
      <c r="E76" s="131" t="str">
        <f>+A3</f>
        <v>Akyıl İnş.GEMLİK</v>
      </c>
      <c r="F76" s="122"/>
      <c r="G76" s="129" t="s">
        <v>39</v>
      </c>
      <c r="H76" s="122" t="str">
        <f>+B9</f>
        <v>Ergen İdmanyurdu</v>
      </c>
      <c r="I76" s="139"/>
      <c r="J76" s="139"/>
      <c r="K76" s="131" t="str">
        <f>+B3</f>
        <v>Uludağ spor</v>
      </c>
      <c r="M76" s="54">
        <v>3</v>
      </c>
      <c r="N76" s="54">
        <v>4</v>
      </c>
      <c r="P76" s="124">
        <f t="shared" si="18"/>
        <v>5</v>
      </c>
      <c r="Q76" s="67"/>
      <c r="R76" s="67"/>
      <c r="S76" s="67"/>
      <c r="T76" s="67"/>
      <c r="U76" s="67"/>
      <c r="V76" s="67"/>
      <c r="W76" s="67"/>
      <c r="X76" s="67">
        <f t="shared" si="16"/>
        <v>0</v>
      </c>
      <c r="Y76" s="68"/>
      <c r="Z76" s="100"/>
      <c r="AA76" s="125">
        <f t="shared" si="19"/>
        <v>5</v>
      </c>
      <c r="AB76" s="61"/>
      <c r="AC76" s="61"/>
      <c r="AD76" s="61"/>
      <c r="AE76" s="61"/>
      <c r="AF76" s="61"/>
      <c r="AG76" s="61"/>
      <c r="AH76" s="61"/>
      <c r="AI76" s="61">
        <f t="shared" si="17"/>
        <v>0</v>
      </c>
      <c r="AJ76" s="102"/>
      <c r="AK76" s="12"/>
    </row>
    <row r="77" spans="1:37" ht="15">
      <c r="A77" s="129" t="s">
        <v>40</v>
      </c>
      <c r="B77" s="122" t="str">
        <f>+A10</f>
        <v>Kollektifspor</v>
      </c>
      <c r="C77" s="139"/>
      <c r="D77" s="139"/>
      <c r="E77" s="131" t="str">
        <f>+A2</f>
        <v>Mavi Yıldızlar</v>
      </c>
      <c r="F77" s="122"/>
      <c r="G77" s="129" t="s">
        <v>40</v>
      </c>
      <c r="H77" s="140" t="str">
        <f>+B6</f>
        <v>Mali Çözüm</v>
      </c>
      <c r="I77" s="139"/>
      <c r="J77" s="139"/>
      <c r="K77" s="131" t="str">
        <f>+B2</f>
        <v>Matrahsızlar</v>
      </c>
      <c r="M77" s="54">
        <v>7</v>
      </c>
      <c r="N77" s="54">
        <v>6</v>
      </c>
      <c r="P77" s="124">
        <f t="shared" si="18"/>
        <v>6</v>
      </c>
      <c r="Q77" s="67"/>
      <c r="R77" s="67"/>
      <c r="S77" s="67"/>
      <c r="T77" s="67"/>
      <c r="U77" s="67"/>
      <c r="V77" s="67"/>
      <c r="W77" s="67"/>
      <c r="X77" s="67">
        <f t="shared" si="16"/>
        <v>0</v>
      </c>
      <c r="Y77" s="68"/>
      <c r="Z77" s="100"/>
      <c r="AA77" s="125">
        <f t="shared" si="19"/>
        <v>6</v>
      </c>
      <c r="AB77" s="61"/>
      <c r="AC77" s="61"/>
      <c r="AD77" s="61"/>
      <c r="AE77" s="61"/>
      <c r="AF77" s="61"/>
      <c r="AG77" s="61"/>
      <c r="AH77" s="61"/>
      <c r="AI77" s="61">
        <f t="shared" si="17"/>
        <v>0</v>
      </c>
      <c r="AJ77" s="102"/>
      <c r="AK77" s="12"/>
    </row>
    <row r="78" spans="1:37" ht="18">
      <c r="A78" s="52"/>
      <c r="B78" s="46"/>
      <c r="C78" s="47"/>
      <c r="D78" s="47"/>
      <c r="E78" s="48"/>
      <c r="F78" s="122"/>
      <c r="G78" s="52"/>
      <c r="H78" s="46"/>
      <c r="I78" s="47"/>
      <c r="J78" s="47"/>
      <c r="K78" s="48"/>
      <c r="M78" s="103"/>
      <c r="N78" s="126"/>
      <c r="P78" s="124">
        <f t="shared" si="18"/>
        <v>7</v>
      </c>
      <c r="Q78" s="67"/>
      <c r="R78" s="67"/>
      <c r="S78" s="67"/>
      <c r="T78" s="67"/>
      <c r="U78" s="67"/>
      <c r="V78" s="67"/>
      <c r="W78" s="67"/>
      <c r="X78" s="67">
        <f t="shared" si="16"/>
        <v>0</v>
      </c>
      <c r="Y78" s="68"/>
      <c r="Z78" s="100"/>
      <c r="AA78" s="125">
        <f t="shared" si="19"/>
        <v>7</v>
      </c>
      <c r="AB78" s="61"/>
      <c r="AC78" s="61"/>
      <c r="AD78" s="61"/>
      <c r="AE78" s="61"/>
      <c r="AF78" s="61"/>
      <c r="AG78" s="61"/>
      <c r="AH78" s="61"/>
      <c r="AI78" s="61">
        <f t="shared" si="17"/>
        <v>0</v>
      </c>
      <c r="AJ78" s="102"/>
      <c r="AK78" s="12"/>
    </row>
    <row r="79" spans="1:37" ht="18">
      <c r="A79" s="129" t="s">
        <v>41</v>
      </c>
      <c r="B79" s="122" t="str">
        <f>+A6</f>
        <v>Osmanlı Spor</v>
      </c>
      <c r="C79" s="130"/>
      <c r="D79" s="130"/>
      <c r="E79" s="131"/>
      <c r="F79" s="122"/>
      <c r="G79" s="129"/>
      <c r="H79" s="122"/>
      <c r="I79" s="130"/>
      <c r="J79" s="130"/>
      <c r="K79" s="131"/>
      <c r="M79" s="65"/>
      <c r="N79" s="65"/>
      <c r="P79" s="127">
        <f t="shared" si="18"/>
        <v>8</v>
      </c>
      <c r="Q79" s="56"/>
      <c r="R79" s="56"/>
      <c r="S79" s="56"/>
      <c r="T79" s="56"/>
      <c r="U79" s="56"/>
      <c r="V79" s="56"/>
      <c r="W79" s="56"/>
      <c r="X79" s="56">
        <f t="shared" si="16"/>
        <v>0</v>
      </c>
      <c r="Y79" s="57"/>
      <c r="Z79" s="100"/>
      <c r="AA79" s="128">
        <f t="shared" si="19"/>
        <v>8</v>
      </c>
      <c r="AB79" s="70"/>
      <c r="AC79" s="70"/>
      <c r="AD79" s="70"/>
      <c r="AE79" s="70"/>
      <c r="AF79" s="70"/>
      <c r="AG79" s="70"/>
      <c r="AH79" s="70"/>
      <c r="AI79" s="70">
        <f t="shared" si="17"/>
        <v>0</v>
      </c>
      <c r="AJ79" s="109"/>
      <c r="AK79" s="12"/>
    </row>
    <row r="80" spans="1:37" ht="18">
      <c r="A80" s="129"/>
      <c r="B80" s="122"/>
      <c r="C80" s="130"/>
      <c r="D80" s="130"/>
      <c r="E80" s="131"/>
      <c r="F80" s="122"/>
      <c r="G80" s="129"/>
      <c r="H80" s="122"/>
      <c r="I80" s="130"/>
      <c r="J80" s="130"/>
      <c r="K80" s="131"/>
      <c r="M80" s="65"/>
      <c r="N80" s="65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75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2"/>
    </row>
    <row r="81" spans="1:37" ht="18">
      <c r="A81" s="129"/>
      <c r="B81" s="122"/>
      <c r="C81" s="130"/>
      <c r="D81" s="130"/>
      <c r="E81" s="131"/>
      <c r="F81" s="122"/>
      <c r="G81" s="129"/>
      <c r="H81" s="122"/>
      <c r="I81" s="130"/>
      <c r="J81" s="130"/>
      <c r="K81" s="131"/>
      <c r="M81" s="65"/>
      <c r="N81" s="65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75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2"/>
    </row>
    <row r="82" spans="1:37" ht="15">
      <c r="A82" s="149"/>
      <c r="B82" s="145"/>
      <c r="C82" s="146"/>
      <c r="D82" s="146"/>
      <c r="E82" s="147"/>
      <c r="F82" s="150"/>
      <c r="G82" s="149"/>
      <c r="H82" s="145"/>
      <c r="I82" s="146"/>
      <c r="J82" s="146"/>
      <c r="K82" s="147"/>
      <c r="L82" s="22"/>
      <c r="M82" s="22"/>
      <c r="N82" s="22"/>
      <c r="P82" s="151"/>
      <c r="Q82" s="152" t="s">
        <v>54</v>
      </c>
      <c r="R82" s="153"/>
      <c r="S82" s="153"/>
      <c r="T82" s="153"/>
      <c r="U82" s="153"/>
      <c r="V82" s="153"/>
      <c r="W82" s="153"/>
      <c r="X82" s="153"/>
      <c r="Y82" s="116"/>
      <c r="Z82" s="12"/>
      <c r="AA82" s="154"/>
      <c r="AB82" s="155" t="s">
        <v>55</v>
      </c>
      <c r="AC82" s="156"/>
      <c r="AD82" s="156"/>
      <c r="AE82" s="156"/>
      <c r="AF82" s="156"/>
      <c r="AG82" s="156"/>
      <c r="AH82" s="156"/>
      <c r="AI82" s="156"/>
      <c r="AJ82" s="119"/>
      <c r="AK82" s="12"/>
    </row>
    <row r="83" spans="1:37" ht="15">
      <c r="A83" s="157"/>
      <c r="B83" s="122"/>
      <c r="C83" s="130"/>
      <c r="D83" s="130"/>
      <c r="E83" s="122"/>
      <c r="F83" s="137"/>
      <c r="G83" s="122"/>
      <c r="H83" s="122"/>
      <c r="I83" s="130"/>
      <c r="J83" s="130"/>
      <c r="K83" s="131"/>
      <c r="P83" s="120"/>
      <c r="Q83" s="158" t="s">
        <v>25</v>
      </c>
      <c r="R83" s="159" t="s">
        <v>26</v>
      </c>
      <c r="S83" s="158" t="s">
        <v>27</v>
      </c>
      <c r="T83" s="158" t="s">
        <v>28</v>
      </c>
      <c r="U83" s="158" t="s">
        <v>29</v>
      </c>
      <c r="V83" s="158" t="s">
        <v>30</v>
      </c>
      <c r="W83" s="158" t="s">
        <v>31</v>
      </c>
      <c r="X83" s="158" t="s">
        <v>32</v>
      </c>
      <c r="Y83" s="160" t="s">
        <v>33</v>
      </c>
      <c r="Z83" s="12"/>
      <c r="AA83" s="121"/>
      <c r="AB83" s="161" t="s">
        <v>25</v>
      </c>
      <c r="AC83" s="162" t="s">
        <v>26</v>
      </c>
      <c r="AD83" s="161" t="s">
        <v>27</v>
      </c>
      <c r="AE83" s="161" t="s">
        <v>28</v>
      </c>
      <c r="AF83" s="161" t="s">
        <v>29</v>
      </c>
      <c r="AG83" s="161" t="s">
        <v>30</v>
      </c>
      <c r="AH83" s="161" t="s">
        <v>31</v>
      </c>
      <c r="AI83" s="161" t="s">
        <v>32</v>
      </c>
      <c r="AJ83" s="163" t="s">
        <v>33</v>
      </c>
      <c r="AK83" s="12"/>
    </row>
    <row r="84" spans="1:37" ht="15">
      <c r="A84" s="30">
        <f>+A72+7</f>
        <v>43421</v>
      </c>
      <c r="B84" s="31" t="s">
        <v>56</v>
      </c>
      <c r="C84" s="31" t="s">
        <v>36</v>
      </c>
      <c r="D84" s="32"/>
      <c r="E84" s="31"/>
      <c r="F84" s="138"/>
      <c r="G84" s="164">
        <f>+A84</f>
        <v>43421</v>
      </c>
      <c r="H84" s="35" t="s">
        <v>56</v>
      </c>
      <c r="I84" s="35" t="s">
        <v>35</v>
      </c>
      <c r="J84" s="36"/>
      <c r="K84" s="37"/>
      <c r="P84" s="49">
        <v>1</v>
      </c>
      <c r="Q84" s="50"/>
      <c r="R84" s="50"/>
      <c r="S84" s="50"/>
      <c r="T84" s="50"/>
      <c r="U84" s="50"/>
      <c r="V84" s="50"/>
      <c r="W84" s="50"/>
      <c r="X84" s="50">
        <f aca="true" t="shared" si="20" ref="X84:X91">+V84-W84</f>
        <v>0</v>
      </c>
      <c r="Y84" s="51"/>
      <c r="Z84" s="123"/>
      <c r="AA84" s="97">
        <v>1</v>
      </c>
      <c r="AB84" s="43"/>
      <c r="AC84" s="43"/>
      <c r="AD84" s="43"/>
      <c r="AE84" s="43"/>
      <c r="AF84" s="43"/>
      <c r="AG84" s="43"/>
      <c r="AH84" s="43"/>
      <c r="AI84" s="43">
        <f aca="true" t="shared" si="21" ref="AI84:AI91">+AG84-AH84</f>
        <v>0</v>
      </c>
      <c r="AJ84" s="98"/>
      <c r="AK84" s="12"/>
    </row>
    <row r="85" spans="1:37" ht="15">
      <c r="A85" s="129"/>
      <c r="B85" s="122"/>
      <c r="C85" s="130"/>
      <c r="D85" s="130"/>
      <c r="E85" s="122"/>
      <c r="F85" s="138"/>
      <c r="G85" s="165"/>
      <c r="H85" s="122"/>
      <c r="I85" s="130"/>
      <c r="J85" s="130"/>
      <c r="K85" s="131"/>
      <c r="P85" s="49">
        <f aca="true" t="shared" si="22" ref="P85:P91">+P84+1</f>
        <v>2</v>
      </c>
      <c r="Q85" s="50"/>
      <c r="R85" s="50"/>
      <c r="S85" s="50"/>
      <c r="T85" s="50"/>
      <c r="U85" s="50"/>
      <c r="V85" s="50"/>
      <c r="W85" s="50"/>
      <c r="X85" s="50">
        <f t="shared" si="20"/>
        <v>0</v>
      </c>
      <c r="Y85" s="51"/>
      <c r="Z85" s="123"/>
      <c r="AA85" s="97">
        <f aca="true" t="shared" si="23" ref="AA85:AA91">+AA84+1</f>
        <v>2</v>
      </c>
      <c r="AB85" s="43"/>
      <c r="AC85" s="43"/>
      <c r="AD85" s="43"/>
      <c r="AE85" s="43"/>
      <c r="AF85" s="43"/>
      <c r="AG85" s="43"/>
      <c r="AH85" s="43"/>
      <c r="AI85" s="43">
        <f t="shared" si="21"/>
        <v>0</v>
      </c>
      <c r="AJ85" s="98"/>
      <c r="AK85" s="12"/>
    </row>
    <row r="86" spans="1:37" ht="15">
      <c r="A86" s="129" t="s">
        <v>37</v>
      </c>
      <c r="B86" s="122" t="str">
        <f>+A6</f>
        <v>Osmanlı Spor</v>
      </c>
      <c r="C86" s="139"/>
      <c r="D86" s="139"/>
      <c r="E86" s="122" t="str">
        <f>+A4</f>
        <v>Reeskont City</v>
      </c>
      <c r="F86" s="138"/>
      <c r="G86" s="165" t="s">
        <v>37</v>
      </c>
      <c r="H86" s="122" t="str">
        <f>+B6</f>
        <v>Mali Çözüm</v>
      </c>
      <c r="I86" s="139"/>
      <c r="J86" s="139"/>
      <c r="K86" s="131" t="str">
        <f>+B4</f>
        <v>Tek Düzen Spor</v>
      </c>
      <c r="M86" s="54">
        <v>5</v>
      </c>
      <c r="N86" s="54">
        <v>7</v>
      </c>
      <c r="P86" s="49">
        <f t="shared" si="22"/>
        <v>3</v>
      </c>
      <c r="Q86" s="50"/>
      <c r="R86" s="50"/>
      <c r="S86" s="50"/>
      <c r="T86" s="50"/>
      <c r="U86" s="50"/>
      <c r="V86" s="50"/>
      <c r="W86" s="50"/>
      <c r="X86" s="50">
        <f t="shared" si="20"/>
        <v>0</v>
      </c>
      <c r="Y86" s="51"/>
      <c r="Z86" s="123"/>
      <c r="AA86" s="97">
        <f t="shared" si="23"/>
        <v>3</v>
      </c>
      <c r="AB86" s="43"/>
      <c r="AC86" s="43"/>
      <c r="AD86" s="43"/>
      <c r="AE86" s="43"/>
      <c r="AF86" s="43"/>
      <c r="AG86" s="43"/>
      <c r="AH86" s="43"/>
      <c r="AI86" s="43">
        <f t="shared" si="21"/>
        <v>0</v>
      </c>
      <c r="AJ86" s="98"/>
      <c r="AK86" s="12"/>
    </row>
    <row r="87" spans="1:37" ht="15">
      <c r="A87" s="129" t="s">
        <v>38</v>
      </c>
      <c r="B87" s="122" t="str">
        <f>+A7</f>
        <v>Bursa Uşaklar</v>
      </c>
      <c r="C87" s="139"/>
      <c r="D87" s="139"/>
      <c r="E87" s="122" t="str">
        <f>+A3</f>
        <v>Akyıl İnş.GEMLİK</v>
      </c>
      <c r="F87" s="138"/>
      <c r="G87" s="165" t="s">
        <v>38</v>
      </c>
      <c r="H87" s="122" t="str">
        <f>+B7</f>
        <v>Denetim spor</v>
      </c>
      <c r="I87" s="139"/>
      <c r="J87" s="139"/>
      <c r="K87" s="131" t="str">
        <f>+B3</f>
        <v>Uludağ spor</v>
      </c>
      <c r="M87" s="54">
        <v>8</v>
      </c>
      <c r="N87" s="54">
        <v>3</v>
      </c>
      <c r="P87" s="49">
        <f t="shared" si="22"/>
        <v>4</v>
      </c>
      <c r="Q87" s="50"/>
      <c r="R87" s="50"/>
      <c r="S87" s="50"/>
      <c r="T87" s="50"/>
      <c r="U87" s="50"/>
      <c r="V87" s="50"/>
      <c r="W87" s="50"/>
      <c r="X87" s="50">
        <f t="shared" si="20"/>
        <v>0</v>
      </c>
      <c r="Y87" s="51"/>
      <c r="Z87" s="123"/>
      <c r="AA87" s="97">
        <f t="shared" si="23"/>
        <v>4</v>
      </c>
      <c r="AB87" s="43"/>
      <c r="AC87" s="43"/>
      <c r="AD87" s="43"/>
      <c r="AE87" s="43"/>
      <c r="AF87" s="43"/>
      <c r="AG87" s="43"/>
      <c r="AH87" s="43"/>
      <c r="AI87" s="43">
        <f t="shared" si="21"/>
        <v>0</v>
      </c>
      <c r="AJ87" s="98"/>
      <c r="AK87" s="12"/>
    </row>
    <row r="88" spans="1:37" ht="15">
      <c r="A88" s="129" t="s">
        <v>39</v>
      </c>
      <c r="B88" s="122" t="str">
        <f>+A8</f>
        <v>Envanter spor</v>
      </c>
      <c r="C88" s="139"/>
      <c r="D88" s="139"/>
      <c r="E88" s="122" t="str">
        <f>+A2</f>
        <v>Mavi Yıldızlar</v>
      </c>
      <c r="F88" s="138"/>
      <c r="G88" s="165" t="s">
        <v>39</v>
      </c>
      <c r="H88" s="122" t="str">
        <f>+B8</f>
        <v>Göktürkler</v>
      </c>
      <c r="I88" s="139"/>
      <c r="J88" s="139"/>
      <c r="K88" s="131" t="str">
        <f>+B2</f>
        <v>Matrahsızlar</v>
      </c>
      <c r="M88" s="54">
        <v>6</v>
      </c>
      <c r="N88" s="54">
        <v>2</v>
      </c>
      <c r="P88" s="124">
        <f t="shared" si="22"/>
        <v>5</v>
      </c>
      <c r="Q88" s="67"/>
      <c r="R88" s="67"/>
      <c r="S88" s="67"/>
      <c r="T88" s="67"/>
      <c r="U88" s="67"/>
      <c r="V88" s="67"/>
      <c r="W88" s="67"/>
      <c r="X88" s="67">
        <f t="shared" si="20"/>
        <v>0</v>
      </c>
      <c r="Y88" s="68"/>
      <c r="Z88" s="100"/>
      <c r="AA88" s="125">
        <f t="shared" si="23"/>
        <v>5</v>
      </c>
      <c r="AB88" s="61"/>
      <c r="AC88" s="61"/>
      <c r="AD88" s="61"/>
      <c r="AE88" s="61"/>
      <c r="AF88" s="61"/>
      <c r="AG88" s="61"/>
      <c r="AH88" s="61"/>
      <c r="AI88" s="61">
        <f t="shared" si="21"/>
        <v>0</v>
      </c>
      <c r="AJ88" s="102"/>
      <c r="AK88" s="12"/>
    </row>
    <row r="89" spans="1:37" ht="15">
      <c r="A89" s="129" t="s">
        <v>40</v>
      </c>
      <c r="B89" s="122" t="str">
        <f>+A9</f>
        <v>Bağımsızlar 89</v>
      </c>
      <c r="C89" s="139"/>
      <c r="D89" s="139"/>
      <c r="E89" s="122" t="str">
        <f>+A10</f>
        <v>Kollektifspor</v>
      </c>
      <c r="F89" s="138"/>
      <c r="G89" s="165" t="s">
        <v>40</v>
      </c>
      <c r="H89" s="122" t="str">
        <f>+B9</f>
        <v>Ergen İdmanyurdu</v>
      </c>
      <c r="I89" s="139"/>
      <c r="J89" s="139"/>
      <c r="K89" s="166" t="str">
        <f>+B5</f>
        <v>Mali Yıldızlar</v>
      </c>
      <c r="M89" s="54">
        <v>1</v>
      </c>
      <c r="N89" s="54">
        <v>4</v>
      </c>
      <c r="P89" s="124">
        <f t="shared" si="22"/>
        <v>6</v>
      </c>
      <c r="Q89" s="67"/>
      <c r="R89" s="67"/>
      <c r="S89" s="67"/>
      <c r="T89" s="67"/>
      <c r="U89" s="67"/>
      <c r="V89" s="67"/>
      <c r="W89" s="67"/>
      <c r="X89" s="67">
        <f t="shared" si="20"/>
        <v>0</v>
      </c>
      <c r="Y89" s="68"/>
      <c r="Z89" s="100"/>
      <c r="AA89" s="125">
        <f t="shared" si="23"/>
        <v>6</v>
      </c>
      <c r="AB89" s="61"/>
      <c r="AC89" s="61"/>
      <c r="AD89" s="61"/>
      <c r="AE89" s="61"/>
      <c r="AF89" s="61"/>
      <c r="AG89" s="61"/>
      <c r="AH89" s="61"/>
      <c r="AI89" s="61">
        <f t="shared" si="21"/>
        <v>0</v>
      </c>
      <c r="AJ89" s="102"/>
      <c r="AK89" s="12"/>
    </row>
    <row r="90" spans="1:37" ht="15">
      <c r="A90" s="52"/>
      <c r="B90" s="46"/>
      <c r="C90" s="47"/>
      <c r="D90" s="47"/>
      <c r="E90" s="48"/>
      <c r="F90" s="138"/>
      <c r="G90" s="52"/>
      <c r="H90" s="46"/>
      <c r="I90" s="47"/>
      <c r="J90" s="47"/>
      <c r="K90" s="48"/>
      <c r="P90" s="124">
        <f t="shared" si="22"/>
        <v>7</v>
      </c>
      <c r="Q90" s="67"/>
      <c r="R90" s="67"/>
      <c r="S90" s="67"/>
      <c r="T90" s="67"/>
      <c r="U90" s="67"/>
      <c r="V90" s="67"/>
      <c r="W90" s="67"/>
      <c r="X90" s="67">
        <f t="shared" si="20"/>
        <v>0</v>
      </c>
      <c r="Y90" s="68"/>
      <c r="Z90" s="100"/>
      <c r="AA90" s="125">
        <f t="shared" si="23"/>
        <v>7</v>
      </c>
      <c r="AB90" s="61"/>
      <c r="AC90" s="61"/>
      <c r="AD90" s="61"/>
      <c r="AE90" s="61"/>
      <c r="AF90" s="61"/>
      <c r="AG90" s="61"/>
      <c r="AH90" s="61"/>
      <c r="AI90" s="61">
        <f t="shared" si="21"/>
        <v>0</v>
      </c>
      <c r="AJ90" s="102"/>
      <c r="AK90" s="12"/>
    </row>
    <row r="91" spans="1:37" ht="15">
      <c r="A91" s="129" t="s">
        <v>41</v>
      </c>
      <c r="B91" s="17" t="str">
        <f>+A5</f>
        <v>1326 Yeşil İnciler</v>
      </c>
      <c r="C91" s="141"/>
      <c r="D91" s="141"/>
      <c r="E91" s="17"/>
      <c r="F91" s="138"/>
      <c r="G91" s="165"/>
      <c r="H91" s="122"/>
      <c r="I91" s="130"/>
      <c r="J91" s="130"/>
      <c r="K91" s="131"/>
      <c r="P91" s="127">
        <f t="shared" si="22"/>
        <v>8</v>
      </c>
      <c r="Q91" s="56"/>
      <c r="R91" s="56"/>
      <c r="S91" s="56"/>
      <c r="T91" s="56"/>
      <c r="U91" s="56"/>
      <c r="V91" s="56"/>
      <c r="W91" s="56"/>
      <c r="X91" s="56">
        <f t="shared" si="20"/>
        <v>0</v>
      </c>
      <c r="Y91" s="57"/>
      <c r="Z91" s="100"/>
      <c r="AA91" s="128">
        <f t="shared" si="23"/>
        <v>8</v>
      </c>
      <c r="AB91" s="70"/>
      <c r="AC91" s="70"/>
      <c r="AD91" s="70"/>
      <c r="AE91" s="70"/>
      <c r="AF91" s="70"/>
      <c r="AG91" s="70"/>
      <c r="AH91" s="70"/>
      <c r="AI91" s="70">
        <f t="shared" si="21"/>
        <v>0</v>
      </c>
      <c r="AJ91" s="109"/>
      <c r="AK91" s="12"/>
    </row>
    <row r="92" spans="1:37" ht="15">
      <c r="A92" s="129"/>
      <c r="B92" s="17"/>
      <c r="C92" s="141"/>
      <c r="D92" s="141"/>
      <c r="E92" s="17"/>
      <c r="F92" s="138"/>
      <c r="G92" s="165"/>
      <c r="H92" s="122"/>
      <c r="I92" s="130"/>
      <c r="J92" s="130"/>
      <c r="K92" s="131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75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2"/>
    </row>
    <row r="93" spans="1:37" ht="15">
      <c r="A93" s="129"/>
      <c r="B93" s="122"/>
      <c r="C93" s="130"/>
      <c r="D93" s="130"/>
      <c r="E93" s="122"/>
      <c r="F93" s="142"/>
      <c r="G93" s="165"/>
      <c r="H93" s="122"/>
      <c r="I93" s="130"/>
      <c r="J93" s="130"/>
      <c r="K93" s="131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75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2"/>
    </row>
    <row r="94" spans="1:37" ht="15">
      <c r="A94" s="167"/>
      <c r="B94" s="133"/>
      <c r="C94" s="134"/>
      <c r="D94" s="134"/>
      <c r="E94" s="135"/>
      <c r="F94" s="122"/>
      <c r="G94" s="168"/>
      <c r="H94" s="136"/>
      <c r="I94" s="169"/>
      <c r="J94" s="169"/>
      <c r="K94" s="170"/>
      <c r="P94" s="114"/>
      <c r="Q94" s="83" t="s">
        <v>57</v>
      </c>
      <c r="R94" s="115"/>
      <c r="S94" s="115"/>
      <c r="T94" s="115"/>
      <c r="U94" s="115"/>
      <c r="V94" s="115"/>
      <c r="W94" s="115"/>
      <c r="X94" s="115"/>
      <c r="Y94" s="116"/>
      <c r="Z94" s="12"/>
      <c r="AA94" s="117"/>
      <c r="AB94" s="87" t="s">
        <v>58</v>
      </c>
      <c r="AC94" s="118"/>
      <c r="AD94" s="118"/>
      <c r="AE94" s="118"/>
      <c r="AF94" s="118"/>
      <c r="AG94" s="118"/>
      <c r="AH94" s="118"/>
      <c r="AI94" s="118"/>
      <c r="AJ94" s="119"/>
      <c r="AK94" s="12"/>
    </row>
    <row r="95" spans="1:37" ht="15">
      <c r="A95" s="157"/>
      <c r="B95" s="122"/>
      <c r="C95" s="130"/>
      <c r="D95" s="130"/>
      <c r="E95" s="131"/>
      <c r="F95" s="171"/>
      <c r="G95" s="172"/>
      <c r="H95" s="171"/>
      <c r="I95" s="173"/>
      <c r="J95" s="173"/>
      <c r="K95" s="174"/>
      <c r="P95" s="120"/>
      <c r="Q95" s="10" t="s">
        <v>25</v>
      </c>
      <c r="R95" s="9" t="s">
        <v>26</v>
      </c>
      <c r="S95" s="10" t="s">
        <v>27</v>
      </c>
      <c r="T95" s="10" t="s">
        <v>28</v>
      </c>
      <c r="U95" s="10" t="s">
        <v>29</v>
      </c>
      <c r="V95" s="10" t="s">
        <v>30</v>
      </c>
      <c r="W95" s="10" t="s">
        <v>31</v>
      </c>
      <c r="X95" s="10" t="s">
        <v>32</v>
      </c>
      <c r="Y95" s="92" t="s">
        <v>33</v>
      </c>
      <c r="Z95" s="12"/>
      <c r="AA95" s="121"/>
      <c r="AB95" s="27" t="s">
        <v>25</v>
      </c>
      <c r="AC95" s="28" t="s">
        <v>26</v>
      </c>
      <c r="AD95" s="27" t="s">
        <v>27</v>
      </c>
      <c r="AE95" s="27" t="s">
        <v>28</v>
      </c>
      <c r="AF95" s="27" t="s">
        <v>29</v>
      </c>
      <c r="AG95" s="27" t="s">
        <v>30</v>
      </c>
      <c r="AH95" s="27" t="s">
        <v>31</v>
      </c>
      <c r="AI95" s="27" t="s">
        <v>32</v>
      </c>
      <c r="AJ95" s="94" t="s">
        <v>33</v>
      </c>
      <c r="AK95" s="12"/>
    </row>
    <row r="96" spans="1:37" ht="15">
      <c r="A96" s="30">
        <f>+A84+7</f>
        <v>43428</v>
      </c>
      <c r="B96" s="31" t="s">
        <v>59</v>
      </c>
      <c r="C96" s="31" t="s">
        <v>35</v>
      </c>
      <c r="D96" s="32"/>
      <c r="E96" s="33"/>
      <c r="F96" s="122"/>
      <c r="G96" s="34">
        <f>+A96</f>
        <v>43428</v>
      </c>
      <c r="H96" s="35" t="s">
        <v>59</v>
      </c>
      <c r="I96" s="35" t="s">
        <v>36</v>
      </c>
      <c r="J96" s="36"/>
      <c r="K96" s="37"/>
      <c r="P96" s="49">
        <v>1</v>
      </c>
      <c r="Q96" s="50"/>
      <c r="R96" s="50"/>
      <c r="S96" s="50"/>
      <c r="T96" s="50"/>
      <c r="U96" s="50"/>
      <c r="V96" s="50"/>
      <c r="W96" s="50"/>
      <c r="X96" s="50">
        <f aca="true" t="shared" si="24" ref="X96:X103">+V96-W96</f>
        <v>0</v>
      </c>
      <c r="Y96" s="51"/>
      <c r="Z96" s="123"/>
      <c r="AA96" s="97">
        <v>1</v>
      </c>
      <c r="AB96" s="43"/>
      <c r="AC96" s="43"/>
      <c r="AD96" s="43"/>
      <c r="AE96" s="43"/>
      <c r="AF96" s="43"/>
      <c r="AG96" s="43"/>
      <c r="AH96" s="43"/>
      <c r="AI96" s="43">
        <f aca="true" t="shared" si="25" ref="AI96:AI103">+AG96-AH96</f>
        <v>0</v>
      </c>
      <c r="AJ96" s="98"/>
      <c r="AK96" s="12"/>
    </row>
    <row r="97" spans="1:37" ht="18">
      <c r="A97" s="129"/>
      <c r="B97" s="122"/>
      <c r="C97" s="130"/>
      <c r="D97" s="130"/>
      <c r="E97" s="131"/>
      <c r="F97" s="122"/>
      <c r="G97" s="157"/>
      <c r="H97" s="122"/>
      <c r="I97" s="122"/>
      <c r="J97" s="122"/>
      <c r="K97" s="131"/>
      <c r="M97" s="103"/>
      <c r="N97" s="126"/>
      <c r="P97" s="49">
        <f aca="true" t="shared" si="26" ref="P97:P103">+P96+1</f>
        <v>2</v>
      </c>
      <c r="Q97" s="50"/>
      <c r="R97" s="50"/>
      <c r="S97" s="50"/>
      <c r="T97" s="50"/>
      <c r="U97" s="50"/>
      <c r="V97" s="50"/>
      <c r="W97" s="50"/>
      <c r="X97" s="50">
        <f t="shared" si="24"/>
        <v>0</v>
      </c>
      <c r="Y97" s="51"/>
      <c r="Z97" s="123"/>
      <c r="AA97" s="97">
        <f aca="true" t="shared" si="27" ref="AA97:AA103">+AA96+1</f>
        <v>2</v>
      </c>
      <c r="AB97" s="43"/>
      <c r="AC97" s="43"/>
      <c r="AD97" s="43"/>
      <c r="AE97" s="43"/>
      <c r="AF97" s="43"/>
      <c r="AG97" s="43"/>
      <c r="AH97" s="43"/>
      <c r="AI97" s="43">
        <f t="shared" si="25"/>
        <v>0</v>
      </c>
      <c r="AJ97" s="98"/>
      <c r="AK97" s="12"/>
    </row>
    <row r="98" spans="1:37" ht="15">
      <c r="A98" s="129" t="s">
        <v>37</v>
      </c>
      <c r="B98" s="46" t="str">
        <f>+A5</f>
        <v>1326 Yeşil İnciler</v>
      </c>
      <c r="C98" s="175"/>
      <c r="D98" s="53"/>
      <c r="E98" s="48" t="str">
        <f>+A3</f>
        <v>Akyıl İnş.GEMLİK</v>
      </c>
      <c r="F98" s="122"/>
      <c r="G98" s="129" t="s">
        <v>37</v>
      </c>
      <c r="H98" s="46" t="str">
        <f>+B5</f>
        <v>Mali Yıldızlar</v>
      </c>
      <c r="I98" s="175"/>
      <c r="J98" s="53"/>
      <c r="K98" s="48" t="str">
        <f>+B3</f>
        <v>Uludağ spor</v>
      </c>
      <c r="M98" s="54">
        <v>6</v>
      </c>
      <c r="N98" s="54">
        <v>5</v>
      </c>
      <c r="P98" s="49">
        <f t="shared" si="26"/>
        <v>3</v>
      </c>
      <c r="Q98" s="50"/>
      <c r="R98" s="50"/>
      <c r="S98" s="50"/>
      <c r="T98" s="50"/>
      <c r="U98" s="50"/>
      <c r="V98" s="50"/>
      <c r="W98" s="50"/>
      <c r="X98" s="50">
        <f t="shared" si="24"/>
        <v>0</v>
      </c>
      <c r="Y98" s="51"/>
      <c r="Z98" s="123"/>
      <c r="AA98" s="97">
        <f t="shared" si="27"/>
        <v>3</v>
      </c>
      <c r="AB98" s="43"/>
      <c r="AC98" s="43"/>
      <c r="AD98" s="43"/>
      <c r="AE98" s="43"/>
      <c r="AF98" s="43"/>
      <c r="AG98" s="43"/>
      <c r="AH98" s="43"/>
      <c r="AI98" s="43">
        <f t="shared" si="25"/>
        <v>0</v>
      </c>
      <c r="AJ98" s="98"/>
      <c r="AK98" s="12"/>
    </row>
    <row r="99" spans="1:37" ht="15">
      <c r="A99" s="129" t="s">
        <v>38</v>
      </c>
      <c r="B99" s="46" t="str">
        <f>+A6</f>
        <v>Osmanlı Spor</v>
      </c>
      <c r="C99" s="175"/>
      <c r="D99" s="53"/>
      <c r="E99" s="48" t="str">
        <f>+A2</f>
        <v>Mavi Yıldızlar</v>
      </c>
      <c r="F99" s="122"/>
      <c r="G99" s="129" t="s">
        <v>38</v>
      </c>
      <c r="H99" s="99" t="str">
        <f>+B4</f>
        <v>Tek Düzen Spor</v>
      </c>
      <c r="I99" s="175"/>
      <c r="J99" s="53"/>
      <c r="K99" s="48" t="str">
        <f>+B2</f>
        <v>Matrahsızlar</v>
      </c>
      <c r="M99" s="54">
        <v>1</v>
      </c>
      <c r="N99" s="54">
        <v>7</v>
      </c>
      <c r="P99" s="49">
        <f t="shared" si="26"/>
        <v>4</v>
      </c>
      <c r="Q99" s="50"/>
      <c r="R99" s="50"/>
      <c r="S99" s="50"/>
      <c r="T99" s="50"/>
      <c r="U99" s="50"/>
      <c r="V99" s="50"/>
      <c r="W99" s="50"/>
      <c r="X99" s="50">
        <f t="shared" si="24"/>
        <v>0</v>
      </c>
      <c r="Y99" s="51"/>
      <c r="Z99" s="123"/>
      <c r="AA99" s="97">
        <f t="shared" si="27"/>
        <v>4</v>
      </c>
      <c r="AB99" s="43"/>
      <c r="AC99" s="43"/>
      <c r="AD99" s="43"/>
      <c r="AE99" s="43"/>
      <c r="AF99" s="43"/>
      <c r="AG99" s="43"/>
      <c r="AH99" s="43"/>
      <c r="AI99" s="43">
        <f t="shared" si="25"/>
        <v>0</v>
      </c>
      <c r="AJ99" s="98"/>
      <c r="AK99" s="12"/>
    </row>
    <row r="100" spans="1:37" ht="15">
      <c r="A100" s="129" t="s">
        <v>39</v>
      </c>
      <c r="B100" s="46" t="str">
        <f>+A7</f>
        <v>Bursa Uşaklar</v>
      </c>
      <c r="C100" s="175"/>
      <c r="D100" s="53"/>
      <c r="E100" s="48" t="str">
        <f>+A10</f>
        <v>Kollektifspor</v>
      </c>
      <c r="F100" s="122"/>
      <c r="G100" s="129" t="s">
        <v>39</v>
      </c>
      <c r="H100" s="99" t="str">
        <f>+B9</f>
        <v>Ergen İdmanyurdu</v>
      </c>
      <c r="I100" s="175"/>
      <c r="J100" s="53"/>
      <c r="K100" s="176" t="str">
        <f>+B6</f>
        <v>Mali Çözüm</v>
      </c>
      <c r="M100" s="54">
        <v>2</v>
      </c>
      <c r="N100" s="54">
        <v>3</v>
      </c>
      <c r="P100" s="124">
        <f t="shared" si="26"/>
        <v>5</v>
      </c>
      <c r="Q100" s="67"/>
      <c r="R100" s="67"/>
      <c r="S100" s="67"/>
      <c r="T100" s="67"/>
      <c r="U100" s="67"/>
      <c r="V100" s="67"/>
      <c r="W100" s="67"/>
      <c r="X100" s="67">
        <f t="shared" si="24"/>
        <v>0</v>
      </c>
      <c r="Y100" s="68"/>
      <c r="Z100" s="100"/>
      <c r="AA100" s="125">
        <f t="shared" si="27"/>
        <v>5</v>
      </c>
      <c r="AB100" s="61"/>
      <c r="AC100" s="61"/>
      <c r="AD100" s="61"/>
      <c r="AE100" s="61"/>
      <c r="AF100" s="61"/>
      <c r="AG100" s="61"/>
      <c r="AH100" s="61"/>
      <c r="AI100" s="61">
        <f t="shared" si="25"/>
        <v>0</v>
      </c>
      <c r="AJ100" s="102"/>
      <c r="AK100" s="12"/>
    </row>
    <row r="101" spans="1:37" ht="15">
      <c r="A101" s="129" t="s">
        <v>40</v>
      </c>
      <c r="B101" s="122" t="str">
        <f>+A8</f>
        <v>Envanter spor</v>
      </c>
      <c r="C101" s="139"/>
      <c r="D101" s="139"/>
      <c r="E101" s="131" t="str">
        <f>+A9</f>
        <v>Bağımsızlar 89</v>
      </c>
      <c r="F101" s="122"/>
      <c r="G101" s="129" t="s">
        <v>40</v>
      </c>
      <c r="H101" s="122" t="str">
        <f>+B8</f>
        <v>Göktürkler</v>
      </c>
      <c r="I101" s="139"/>
      <c r="J101" s="139"/>
      <c r="K101" s="166" t="str">
        <f>+B7</f>
        <v>Denetim spor</v>
      </c>
      <c r="M101" s="54">
        <v>4</v>
      </c>
      <c r="N101" s="54">
        <v>8</v>
      </c>
      <c r="P101" s="124">
        <f t="shared" si="26"/>
        <v>6</v>
      </c>
      <c r="Q101" s="67"/>
      <c r="R101" s="67"/>
      <c r="S101" s="67"/>
      <c r="T101" s="67"/>
      <c r="U101" s="67"/>
      <c r="V101" s="67"/>
      <c r="W101" s="67"/>
      <c r="X101" s="67">
        <f t="shared" si="24"/>
        <v>0</v>
      </c>
      <c r="Y101" s="68"/>
      <c r="Z101" s="100"/>
      <c r="AA101" s="125">
        <f t="shared" si="27"/>
        <v>6</v>
      </c>
      <c r="AB101" s="61"/>
      <c r="AC101" s="61"/>
      <c r="AD101" s="61"/>
      <c r="AE101" s="61"/>
      <c r="AF101" s="61"/>
      <c r="AG101" s="61"/>
      <c r="AH101" s="61"/>
      <c r="AI101" s="61">
        <f t="shared" si="25"/>
        <v>0</v>
      </c>
      <c r="AJ101" s="102"/>
      <c r="AK101" s="12"/>
    </row>
    <row r="102" spans="1:37" ht="15">
      <c r="A102" s="52"/>
      <c r="B102" s="46"/>
      <c r="C102" s="47"/>
      <c r="D102" s="47"/>
      <c r="E102" s="48"/>
      <c r="F102" s="122"/>
      <c r="G102" s="52"/>
      <c r="H102" s="46"/>
      <c r="I102" s="47"/>
      <c r="J102" s="47"/>
      <c r="K102" s="48"/>
      <c r="P102" s="124">
        <f t="shared" si="26"/>
        <v>7</v>
      </c>
      <c r="Q102" s="67"/>
      <c r="R102" s="67"/>
      <c r="S102" s="67"/>
      <c r="T102" s="67"/>
      <c r="U102" s="67"/>
      <c r="V102" s="67"/>
      <c r="W102" s="67"/>
      <c r="X102" s="67">
        <f t="shared" si="24"/>
        <v>0</v>
      </c>
      <c r="Y102" s="68"/>
      <c r="Z102" s="100"/>
      <c r="AA102" s="125">
        <f t="shared" si="27"/>
        <v>7</v>
      </c>
      <c r="AB102" s="61"/>
      <c r="AC102" s="61"/>
      <c r="AD102" s="61"/>
      <c r="AE102" s="61"/>
      <c r="AF102" s="61"/>
      <c r="AG102" s="61"/>
      <c r="AH102" s="61"/>
      <c r="AI102" s="61">
        <f t="shared" si="25"/>
        <v>0</v>
      </c>
      <c r="AJ102" s="102"/>
      <c r="AK102" s="12"/>
    </row>
    <row r="103" spans="1:37" ht="15">
      <c r="A103" s="129" t="s">
        <v>41</v>
      </c>
      <c r="B103" s="122" t="str">
        <f>+A4</f>
        <v>Reeskont City</v>
      </c>
      <c r="C103" s="130"/>
      <c r="D103" s="130"/>
      <c r="E103" s="131"/>
      <c r="F103" s="177"/>
      <c r="G103" s="178"/>
      <c r="H103" s="177"/>
      <c r="I103" s="179"/>
      <c r="J103" s="179"/>
      <c r="K103" s="180"/>
      <c r="P103" s="127">
        <f t="shared" si="26"/>
        <v>8</v>
      </c>
      <c r="Q103" s="56"/>
      <c r="R103" s="56"/>
      <c r="S103" s="56"/>
      <c r="T103" s="56"/>
      <c r="U103" s="56"/>
      <c r="V103" s="56"/>
      <c r="W103" s="56"/>
      <c r="X103" s="56">
        <f t="shared" si="24"/>
        <v>0</v>
      </c>
      <c r="Y103" s="57"/>
      <c r="Z103" s="100"/>
      <c r="AA103" s="128">
        <f t="shared" si="27"/>
        <v>8</v>
      </c>
      <c r="AB103" s="70"/>
      <c r="AC103" s="70"/>
      <c r="AD103" s="70"/>
      <c r="AE103" s="70"/>
      <c r="AF103" s="70"/>
      <c r="AG103" s="70"/>
      <c r="AH103" s="70"/>
      <c r="AI103" s="70">
        <f t="shared" si="25"/>
        <v>0</v>
      </c>
      <c r="AJ103" s="109"/>
      <c r="AK103" s="12"/>
    </row>
    <row r="104" spans="1:5" ht="12.75">
      <c r="A104" s="129"/>
      <c r="B104" s="122"/>
      <c r="C104" s="130"/>
      <c r="D104" s="130"/>
      <c r="E104" s="131"/>
    </row>
    <row r="105" spans="1:5" ht="12.75">
      <c r="A105" s="129"/>
      <c r="B105" s="122"/>
      <c r="C105" s="130"/>
      <c r="D105" s="130"/>
      <c r="E105" s="131"/>
    </row>
    <row r="106" spans="1:25" ht="15">
      <c r="A106" s="181"/>
      <c r="B106" s="182"/>
      <c r="C106" s="183"/>
      <c r="D106" s="183"/>
      <c r="E106" s="184"/>
      <c r="P106" s="185"/>
      <c r="Q106" s="9" t="s">
        <v>60</v>
      </c>
      <c r="R106" s="186"/>
      <c r="S106" s="186"/>
      <c r="T106" s="186"/>
      <c r="U106" s="186"/>
      <c r="V106" s="186"/>
      <c r="W106" s="186"/>
      <c r="X106" s="186"/>
      <c r="Y106" s="187"/>
    </row>
    <row r="107" spans="1:25" ht="15">
      <c r="A107" s="172"/>
      <c r="B107" s="171"/>
      <c r="C107" s="173"/>
      <c r="D107" s="173"/>
      <c r="E107" s="174"/>
      <c r="P107" s="188"/>
      <c r="Q107" s="10" t="s">
        <v>25</v>
      </c>
      <c r="R107" s="9" t="s">
        <v>26</v>
      </c>
      <c r="S107" s="10" t="s">
        <v>27</v>
      </c>
      <c r="T107" s="10" t="s">
        <v>28</v>
      </c>
      <c r="U107" s="10" t="s">
        <v>29</v>
      </c>
      <c r="V107" s="10" t="s">
        <v>30</v>
      </c>
      <c r="W107" s="10" t="s">
        <v>31</v>
      </c>
      <c r="X107" s="10" t="s">
        <v>32</v>
      </c>
      <c r="Y107" s="9" t="s">
        <v>33</v>
      </c>
    </row>
    <row r="108" spans="1:25" ht="15">
      <c r="A108" s="30">
        <f>+A96+7</f>
        <v>43435</v>
      </c>
      <c r="B108" s="31" t="s">
        <v>61</v>
      </c>
      <c r="C108" s="31" t="s">
        <v>36</v>
      </c>
      <c r="D108" s="32"/>
      <c r="E108" s="33"/>
      <c r="P108" s="50">
        <v>1</v>
      </c>
      <c r="Q108" s="50"/>
      <c r="R108" s="50"/>
      <c r="S108" s="50"/>
      <c r="T108" s="50"/>
      <c r="U108" s="50"/>
      <c r="V108" s="50"/>
      <c r="W108" s="50"/>
      <c r="X108" s="50">
        <f aca="true" t="shared" si="28" ref="X108:X116">+V108-W108</f>
        <v>0</v>
      </c>
      <c r="Y108" s="50"/>
    </row>
    <row r="109" spans="1:25" ht="15">
      <c r="A109" s="129"/>
      <c r="B109" s="122"/>
      <c r="C109" s="130"/>
      <c r="D109" s="130"/>
      <c r="E109" s="131"/>
      <c r="P109" s="50">
        <f aca="true" t="shared" si="29" ref="P109:P116">+P108+1</f>
        <v>2</v>
      </c>
      <c r="Q109" s="50"/>
      <c r="R109" s="50"/>
      <c r="S109" s="50"/>
      <c r="T109" s="50"/>
      <c r="U109" s="50"/>
      <c r="V109" s="50"/>
      <c r="W109" s="50"/>
      <c r="X109" s="50">
        <f t="shared" si="28"/>
        <v>0</v>
      </c>
      <c r="Y109" s="50"/>
    </row>
    <row r="110" spans="1:25" ht="15">
      <c r="A110" s="129" t="s">
        <v>37</v>
      </c>
      <c r="B110" s="122" t="str">
        <f>+A4</f>
        <v>Reeskont City</v>
      </c>
      <c r="C110" s="139"/>
      <c r="D110" s="139"/>
      <c r="E110" s="131" t="str">
        <f>+A2</f>
        <v>Mavi Yıldızlar</v>
      </c>
      <c r="P110" s="50">
        <f t="shared" si="29"/>
        <v>3</v>
      </c>
      <c r="Q110" s="50"/>
      <c r="R110" s="50"/>
      <c r="S110" s="50"/>
      <c r="T110" s="50"/>
      <c r="U110" s="50"/>
      <c r="V110" s="50"/>
      <c r="W110" s="50"/>
      <c r="X110" s="50">
        <f t="shared" si="28"/>
        <v>0</v>
      </c>
      <c r="Y110" s="50"/>
    </row>
    <row r="111" spans="1:25" ht="15">
      <c r="A111" s="129" t="s">
        <v>38</v>
      </c>
      <c r="B111" s="46" t="str">
        <f>+A5</f>
        <v>1326 Yeşil İnciler</v>
      </c>
      <c r="C111" s="175"/>
      <c r="D111" s="53"/>
      <c r="E111" s="48" t="str">
        <f>+A10</f>
        <v>Kollektifspor</v>
      </c>
      <c r="P111" s="50">
        <f t="shared" si="29"/>
        <v>4</v>
      </c>
      <c r="Q111" s="50"/>
      <c r="R111" s="50"/>
      <c r="S111" s="50"/>
      <c r="T111" s="50"/>
      <c r="U111" s="50"/>
      <c r="V111" s="50"/>
      <c r="W111" s="50"/>
      <c r="X111" s="50">
        <f t="shared" si="28"/>
        <v>0</v>
      </c>
      <c r="Y111" s="50"/>
    </row>
    <row r="112" spans="1:25" ht="15">
      <c r="A112" s="129" t="s">
        <v>39</v>
      </c>
      <c r="B112" s="46" t="str">
        <f>+A6</f>
        <v>Osmanlı Spor</v>
      </c>
      <c r="C112" s="175"/>
      <c r="D112" s="53"/>
      <c r="E112" s="48" t="str">
        <f>+A9</f>
        <v>Bağımsızlar 89</v>
      </c>
      <c r="P112" s="67">
        <f t="shared" si="29"/>
        <v>5</v>
      </c>
      <c r="Q112" s="67"/>
      <c r="R112" s="67"/>
      <c r="S112" s="67"/>
      <c r="T112" s="67"/>
      <c r="U112" s="67"/>
      <c r="V112" s="67"/>
      <c r="W112" s="67"/>
      <c r="X112" s="67">
        <f t="shared" si="28"/>
        <v>0</v>
      </c>
      <c r="Y112" s="67"/>
    </row>
    <row r="113" spans="1:25" ht="15">
      <c r="A113" s="129" t="s">
        <v>40</v>
      </c>
      <c r="B113" s="122" t="str">
        <f>+A7</f>
        <v>Bursa Uşaklar</v>
      </c>
      <c r="C113" s="139"/>
      <c r="D113" s="139"/>
      <c r="E113" s="131" t="str">
        <f>+A8</f>
        <v>Envanter spor</v>
      </c>
      <c r="P113" s="67">
        <f t="shared" si="29"/>
        <v>6</v>
      </c>
      <c r="Q113" s="67"/>
      <c r="R113" s="67"/>
      <c r="S113" s="67"/>
      <c r="T113" s="67"/>
      <c r="U113" s="67"/>
      <c r="V113" s="67"/>
      <c r="W113" s="67"/>
      <c r="X113" s="67">
        <f t="shared" si="28"/>
        <v>0</v>
      </c>
      <c r="Y113" s="67"/>
    </row>
    <row r="114" spans="1:25" ht="15">
      <c r="A114" s="52"/>
      <c r="B114" s="46"/>
      <c r="C114" s="47"/>
      <c r="D114" s="47"/>
      <c r="E114" s="48"/>
      <c r="P114" s="67">
        <f t="shared" si="29"/>
        <v>7</v>
      </c>
      <c r="Q114" s="67"/>
      <c r="R114" s="67"/>
      <c r="S114" s="67"/>
      <c r="T114" s="67"/>
      <c r="U114" s="67"/>
      <c r="V114" s="67"/>
      <c r="W114" s="67"/>
      <c r="X114" s="67">
        <f t="shared" si="28"/>
        <v>0</v>
      </c>
      <c r="Y114" s="67"/>
    </row>
    <row r="115" spans="1:25" ht="15">
      <c r="A115" s="129" t="s">
        <v>41</v>
      </c>
      <c r="B115" s="122" t="str">
        <f>+A3</f>
        <v>Akyıl İnş.GEMLİK</v>
      </c>
      <c r="C115" s="130"/>
      <c r="D115" s="130"/>
      <c r="E115" s="131"/>
      <c r="P115" s="67">
        <f t="shared" si="29"/>
        <v>8</v>
      </c>
      <c r="Q115" s="67"/>
      <c r="R115" s="67"/>
      <c r="S115" s="67"/>
      <c r="T115" s="67"/>
      <c r="U115" s="67"/>
      <c r="V115" s="67"/>
      <c r="W115" s="67"/>
      <c r="X115" s="67">
        <f t="shared" si="28"/>
        <v>0</v>
      </c>
      <c r="Y115" s="67"/>
    </row>
    <row r="116" spans="1:25" ht="15">
      <c r="A116" s="129"/>
      <c r="B116" s="122"/>
      <c r="C116" s="130"/>
      <c r="D116" s="130"/>
      <c r="E116" s="131"/>
      <c r="P116" s="67">
        <f t="shared" si="29"/>
        <v>9</v>
      </c>
      <c r="Q116" s="67"/>
      <c r="R116" s="67"/>
      <c r="S116" s="67"/>
      <c r="T116" s="67"/>
      <c r="U116" s="67"/>
      <c r="V116" s="67"/>
      <c r="W116" s="67"/>
      <c r="X116" s="67">
        <f t="shared" si="28"/>
        <v>0</v>
      </c>
      <c r="Y116" s="67"/>
    </row>
    <row r="117" spans="1:25" ht="15">
      <c r="A117" s="178"/>
      <c r="B117" s="177"/>
      <c r="C117" s="179"/>
      <c r="D117" s="179"/>
      <c r="E117" s="18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</row>
    <row r="118" spans="1:25" ht="15">
      <c r="A118" s="189"/>
      <c r="B118" s="177"/>
      <c r="C118" s="179"/>
      <c r="D118" s="179"/>
      <c r="E118" s="180"/>
      <c r="P118" s="185"/>
      <c r="Q118" s="9" t="s">
        <v>62</v>
      </c>
      <c r="R118" s="186"/>
      <c r="S118" s="186"/>
      <c r="T118" s="186"/>
      <c r="U118" s="186"/>
      <c r="V118" s="186"/>
      <c r="W118" s="186"/>
      <c r="X118" s="186"/>
      <c r="Y118" s="187"/>
    </row>
    <row r="119" spans="1:25" ht="15">
      <c r="A119" s="172"/>
      <c r="B119" s="171"/>
      <c r="C119" s="173"/>
      <c r="D119" s="173"/>
      <c r="E119" s="174"/>
      <c r="P119" s="188"/>
      <c r="Q119" s="10" t="s">
        <v>25</v>
      </c>
      <c r="R119" s="9" t="s">
        <v>26</v>
      </c>
      <c r="S119" s="10" t="s">
        <v>27</v>
      </c>
      <c r="T119" s="10" t="s">
        <v>28</v>
      </c>
      <c r="U119" s="10" t="s">
        <v>29</v>
      </c>
      <c r="V119" s="10" t="s">
        <v>30</v>
      </c>
      <c r="W119" s="10" t="s">
        <v>31</v>
      </c>
      <c r="X119" s="10" t="s">
        <v>32</v>
      </c>
      <c r="Y119" s="9" t="s">
        <v>33</v>
      </c>
    </row>
    <row r="120" spans="1:25" ht="15">
      <c r="A120" s="30">
        <f>+A108+7</f>
        <v>43442</v>
      </c>
      <c r="B120" s="31" t="s">
        <v>63</v>
      </c>
      <c r="C120" s="31" t="s">
        <v>35</v>
      </c>
      <c r="D120" s="32"/>
      <c r="E120" s="33"/>
      <c r="P120" s="50">
        <v>1</v>
      </c>
      <c r="Q120" s="50"/>
      <c r="R120" s="50"/>
      <c r="S120" s="50"/>
      <c r="T120" s="50"/>
      <c r="U120" s="50"/>
      <c r="V120" s="50"/>
      <c r="W120" s="50"/>
      <c r="X120" s="50">
        <f aca="true" t="shared" si="30" ref="X120:X128">+V120-W120</f>
        <v>0</v>
      </c>
      <c r="Y120" s="50"/>
    </row>
    <row r="121" spans="1:25" ht="15">
      <c r="A121" s="129"/>
      <c r="B121" s="122"/>
      <c r="C121" s="130"/>
      <c r="D121" s="130"/>
      <c r="E121" s="131"/>
      <c r="P121" s="50">
        <f aca="true" t="shared" si="31" ref="P121:P128">+P120+1</f>
        <v>2</v>
      </c>
      <c r="Q121" s="50"/>
      <c r="R121" s="50"/>
      <c r="S121" s="50"/>
      <c r="T121" s="50"/>
      <c r="U121" s="50"/>
      <c r="V121" s="50"/>
      <c r="W121" s="50"/>
      <c r="X121" s="50">
        <f t="shared" si="30"/>
        <v>0</v>
      </c>
      <c r="Y121" s="50"/>
    </row>
    <row r="122" spans="1:25" ht="15">
      <c r="A122" s="129" t="s">
        <v>37</v>
      </c>
      <c r="B122" s="46" t="str">
        <f>+A3</f>
        <v>Akyıl İnş.GEMLİK</v>
      </c>
      <c r="C122" s="175"/>
      <c r="D122" s="53"/>
      <c r="E122" s="48" t="str">
        <f>+A10</f>
        <v>Kollektifspor</v>
      </c>
      <c r="P122" s="50">
        <f t="shared" si="31"/>
        <v>3</v>
      </c>
      <c r="Q122" s="50"/>
      <c r="R122" s="50"/>
      <c r="S122" s="50"/>
      <c r="T122" s="50"/>
      <c r="U122" s="50"/>
      <c r="V122" s="50"/>
      <c r="W122" s="50"/>
      <c r="X122" s="50">
        <f t="shared" si="30"/>
        <v>0</v>
      </c>
      <c r="Y122" s="50"/>
    </row>
    <row r="123" spans="1:25" ht="15">
      <c r="A123" s="129" t="s">
        <v>38</v>
      </c>
      <c r="B123" s="46" t="str">
        <f>+A4</f>
        <v>Reeskont City</v>
      </c>
      <c r="C123" s="175"/>
      <c r="D123" s="53"/>
      <c r="E123" s="48" t="str">
        <f>+A9</f>
        <v>Bağımsızlar 89</v>
      </c>
      <c r="P123" s="50">
        <f t="shared" si="31"/>
        <v>4</v>
      </c>
      <c r="Q123" s="50"/>
      <c r="R123" s="50"/>
      <c r="S123" s="50"/>
      <c r="T123" s="50"/>
      <c r="U123" s="50"/>
      <c r="V123" s="50"/>
      <c r="W123" s="50"/>
      <c r="X123" s="50">
        <f t="shared" si="30"/>
        <v>0</v>
      </c>
      <c r="Y123" s="50"/>
    </row>
    <row r="124" spans="1:25" ht="15">
      <c r="A124" s="129" t="s">
        <v>39</v>
      </c>
      <c r="B124" s="46" t="str">
        <f>+A5</f>
        <v>1326 Yeşil İnciler</v>
      </c>
      <c r="C124" s="175"/>
      <c r="D124" s="53"/>
      <c r="E124" s="48" t="str">
        <f>+A8</f>
        <v>Envanter spor</v>
      </c>
      <c r="P124" s="67">
        <f t="shared" si="31"/>
        <v>5</v>
      </c>
      <c r="Q124" s="67"/>
      <c r="R124" s="67"/>
      <c r="S124" s="67"/>
      <c r="T124" s="67"/>
      <c r="U124" s="67"/>
      <c r="V124" s="67"/>
      <c r="W124" s="67"/>
      <c r="X124" s="67">
        <f t="shared" si="30"/>
        <v>0</v>
      </c>
      <c r="Y124" s="67"/>
    </row>
    <row r="125" spans="1:25" ht="15">
      <c r="A125" s="129" t="s">
        <v>40</v>
      </c>
      <c r="B125" s="122" t="str">
        <f>+A6</f>
        <v>Osmanlı Spor</v>
      </c>
      <c r="C125" s="139"/>
      <c r="D125" s="139"/>
      <c r="E125" s="131" t="str">
        <f>+A7</f>
        <v>Bursa Uşaklar</v>
      </c>
      <c r="P125" s="67">
        <f t="shared" si="31"/>
        <v>6</v>
      </c>
      <c r="Q125" s="67"/>
      <c r="R125" s="67"/>
      <c r="S125" s="67"/>
      <c r="T125" s="67"/>
      <c r="U125" s="67"/>
      <c r="V125" s="67"/>
      <c r="W125" s="67"/>
      <c r="X125" s="67">
        <f t="shared" si="30"/>
        <v>0</v>
      </c>
      <c r="Y125" s="67"/>
    </row>
    <row r="126" spans="1:25" ht="15">
      <c r="A126" s="52"/>
      <c r="B126" s="46"/>
      <c r="C126" s="47"/>
      <c r="D126" s="47"/>
      <c r="E126" s="48"/>
      <c r="P126" s="67">
        <f t="shared" si="31"/>
        <v>7</v>
      </c>
      <c r="Q126" s="67"/>
      <c r="R126" s="67"/>
      <c r="S126" s="67"/>
      <c r="T126" s="67"/>
      <c r="U126" s="67"/>
      <c r="V126" s="67"/>
      <c r="W126" s="67"/>
      <c r="X126" s="67">
        <f t="shared" si="30"/>
        <v>0</v>
      </c>
      <c r="Y126" s="67"/>
    </row>
    <row r="127" spans="1:25" ht="15">
      <c r="A127" s="129" t="s">
        <v>41</v>
      </c>
      <c r="B127" s="122" t="str">
        <f>+A2</f>
        <v>Mavi Yıldızlar</v>
      </c>
      <c r="C127" s="130"/>
      <c r="D127" s="130"/>
      <c r="E127" s="131"/>
      <c r="P127" s="67">
        <f t="shared" si="31"/>
        <v>8</v>
      </c>
      <c r="Q127" s="67"/>
      <c r="R127" s="67"/>
      <c r="S127" s="67"/>
      <c r="T127" s="67"/>
      <c r="U127" s="67"/>
      <c r="V127" s="67"/>
      <c r="W127" s="67"/>
      <c r="X127" s="67">
        <f t="shared" si="30"/>
        <v>0</v>
      </c>
      <c r="Y127" s="67"/>
    </row>
    <row r="128" spans="1:25" ht="15">
      <c r="A128" s="178"/>
      <c r="B128" s="177"/>
      <c r="C128" s="179"/>
      <c r="D128" s="179"/>
      <c r="E128" s="180"/>
      <c r="P128" s="67">
        <f t="shared" si="31"/>
        <v>9</v>
      </c>
      <c r="Q128" s="67"/>
      <c r="R128" s="67"/>
      <c r="S128" s="67"/>
      <c r="T128" s="67"/>
      <c r="U128" s="67"/>
      <c r="V128" s="67"/>
      <c r="W128" s="67"/>
      <c r="X128" s="67">
        <f t="shared" si="30"/>
        <v>0</v>
      </c>
      <c r="Y128" s="67"/>
    </row>
  </sheetData>
  <sheetProtection selectLockedCells="1" selectUnlockedCells="1"/>
  <mergeCells count="4">
    <mergeCell ref="A12:K19"/>
    <mergeCell ref="A21:K21"/>
    <mergeCell ref="A22:E22"/>
    <mergeCell ref="G22:K22"/>
  </mergeCells>
  <printOptions/>
  <pageMargins left="0.7479166666666667" right="0.7479166666666667" top="0.19652777777777777" bottom="0.5902777777777778" header="0.5118055555555555" footer="0.5118055555555555"/>
  <pageSetup horizontalDpi="300" verticalDpi="300" orientation="portrait" paperSize="9" scale="49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76"/>
  <sheetViews>
    <sheetView zoomScale="105" zoomScaleNormal="105" zoomScalePageLayoutView="0" workbookViewId="0" topLeftCell="A91">
      <selection activeCell="T101" sqref="T101"/>
    </sheetView>
  </sheetViews>
  <sheetFormatPr defaultColWidth="22.625" defaultRowHeight="12.75"/>
  <cols>
    <col min="1" max="1" width="27.00390625" style="190" customWidth="1"/>
    <col min="2" max="2" width="4.375" style="190" customWidth="1"/>
    <col min="3" max="3" width="26.00390625" style="190" customWidth="1"/>
    <col min="4" max="4" width="3.75390625" style="190" customWidth="1"/>
    <col min="5" max="18" width="0" style="190" hidden="1" customWidth="1"/>
    <col min="19" max="19" width="7.875" style="191" customWidth="1"/>
    <col min="20" max="16384" width="22.625" style="190" customWidth="1"/>
  </cols>
  <sheetData>
    <row r="1" spans="1:19" ht="12" customHeight="1">
      <c r="A1" s="315" t="s">
        <v>64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2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</row>
    <row r="3" spans="1:19" ht="15" customHeight="1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</row>
    <row r="4" spans="1:19" s="192" customFormat="1" ht="12.75" customHeight="1">
      <c r="A4" s="316" t="s">
        <v>0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</row>
    <row r="5" spans="1:19" s="192" customFormat="1" ht="25.5">
      <c r="A5" s="193" t="s">
        <v>25</v>
      </c>
      <c r="B5" s="194" t="s">
        <v>65</v>
      </c>
      <c r="C5" s="194" t="s">
        <v>66</v>
      </c>
      <c r="D5" s="195">
        <v>1</v>
      </c>
      <c r="E5" s="195">
        <v>2</v>
      </c>
      <c r="F5" s="195">
        <v>3</v>
      </c>
      <c r="G5" s="195">
        <v>4</v>
      </c>
      <c r="H5" s="195">
        <v>5</v>
      </c>
      <c r="I5" s="195">
        <v>6</v>
      </c>
      <c r="J5" s="195">
        <v>7</v>
      </c>
      <c r="K5" s="195">
        <v>8</v>
      </c>
      <c r="L5" s="195">
        <v>9</v>
      </c>
      <c r="M5" s="195">
        <v>10</v>
      </c>
      <c r="N5" s="195" t="s">
        <v>67</v>
      </c>
      <c r="O5" s="195" t="s">
        <v>68</v>
      </c>
      <c r="P5" s="195" t="s">
        <v>69</v>
      </c>
      <c r="Q5" s="195" t="s">
        <v>70</v>
      </c>
      <c r="R5" s="195" t="s">
        <v>71</v>
      </c>
      <c r="S5" s="196" t="s">
        <v>72</v>
      </c>
    </row>
    <row r="6" spans="1:19" s="192" customFormat="1" ht="12.75">
      <c r="A6" s="317" t="s">
        <v>73</v>
      </c>
      <c r="B6" s="197">
        <v>5</v>
      </c>
      <c r="C6" s="197" t="s">
        <v>74</v>
      </c>
      <c r="D6" s="197">
        <v>4</v>
      </c>
      <c r="E6" s="197"/>
      <c r="F6" s="197"/>
      <c r="G6" s="197"/>
      <c r="H6" s="197"/>
      <c r="I6" s="197"/>
      <c r="J6" s="197"/>
      <c r="K6" s="197"/>
      <c r="L6" s="197"/>
      <c r="M6" s="197"/>
      <c r="N6" s="197">
        <f aca="true" t="shared" si="0" ref="N6:N15">SUM(D6:M6)</f>
        <v>4</v>
      </c>
      <c r="O6" s="197"/>
      <c r="P6" s="197"/>
      <c r="Q6" s="197"/>
      <c r="R6" s="197">
        <f aca="true" t="shared" si="1" ref="R6:R15">SUM(N6:Q6)</f>
        <v>4</v>
      </c>
      <c r="S6" s="198"/>
    </row>
    <row r="7" spans="1:19" s="192" customFormat="1" ht="12.75">
      <c r="A7" s="317"/>
      <c r="B7" s="199">
        <v>7</v>
      </c>
      <c r="C7" s="199" t="s">
        <v>75</v>
      </c>
      <c r="D7" s="199">
        <v>1</v>
      </c>
      <c r="E7" s="199"/>
      <c r="F7" s="199"/>
      <c r="G7" s="199"/>
      <c r="H7" s="199"/>
      <c r="I7" s="199"/>
      <c r="J7" s="199"/>
      <c r="K7" s="199"/>
      <c r="L7" s="199"/>
      <c r="M7" s="199"/>
      <c r="N7" s="199">
        <f t="shared" si="0"/>
        <v>1</v>
      </c>
      <c r="O7" s="199"/>
      <c r="P7" s="199"/>
      <c r="Q7" s="199"/>
      <c r="R7" s="199">
        <f t="shared" si="1"/>
        <v>1</v>
      </c>
      <c r="S7" s="200"/>
    </row>
    <row r="8" spans="1:19" s="192" customFormat="1" ht="12.75">
      <c r="A8" s="317"/>
      <c r="B8" s="201">
        <v>8</v>
      </c>
      <c r="C8" s="201" t="s">
        <v>76</v>
      </c>
      <c r="D8" s="201">
        <v>3</v>
      </c>
      <c r="E8" s="201"/>
      <c r="F8" s="201"/>
      <c r="G8" s="201"/>
      <c r="H8" s="201"/>
      <c r="I8" s="201"/>
      <c r="J8" s="201"/>
      <c r="K8" s="201"/>
      <c r="L8" s="201"/>
      <c r="M8" s="201"/>
      <c r="N8" s="201">
        <f t="shared" si="0"/>
        <v>3</v>
      </c>
      <c r="O8" s="201"/>
      <c r="P8" s="201"/>
      <c r="Q8" s="201"/>
      <c r="R8" s="201">
        <f t="shared" si="1"/>
        <v>3</v>
      </c>
      <c r="S8" s="202"/>
    </row>
    <row r="9" spans="1:19" s="192" customFormat="1" ht="12.75">
      <c r="A9" s="317"/>
      <c r="B9" s="201">
        <v>9</v>
      </c>
      <c r="C9" s="201" t="s">
        <v>77</v>
      </c>
      <c r="D9" s="201">
        <v>5</v>
      </c>
      <c r="E9" s="201"/>
      <c r="F9" s="201"/>
      <c r="G9" s="201"/>
      <c r="H9" s="201"/>
      <c r="I9" s="201"/>
      <c r="J9" s="201"/>
      <c r="K9" s="201"/>
      <c r="L9" s="201"/>
      <c r="M9" s="201"/>
      <c r="N9" s="201">
        <f t="shared" si="0"/>
        <v>5</v>
      </c>
      <c r="O9" s="201"/>
      <c r="P9" s="201"/>
      <c r="Q9" s="201"/>
      <c r="R9" s="201">
        <f t="shared" si="1"/>
        <v>5</v>
      </c>
      <c r="S9" s="203" t="s">
        <v>78</v>
      </c>
    </row>
    <row r="10" spans="1:19" s="192" customFormat="1" ht="12.75">
      <c r="A10" s="317"/>
      <c r="B10" s="204"/>
      <c r="C10" s="204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>
        <f t="shared" si="0"/>
        <v>0</v>
      </c>
      <c r="O10" s="201"/>
      <c r="P10" s="201"/>
      <c r="Q10" s="201"/>
      <c r="R10" s="201">
        <f t="shared" si="1"/>
        <v>0</v>
      </c>
      <c r="S10" s="202"/>
    </row>
    <row r="11" spans="1:19" s="192" customFormat="1" ht="12.75">
      <c r="A11" s="317"/>
      <c r="B11" s="204"/>
      <c r="C11" s="204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>
        <f t="shared" si="0"/>
        <v>0</v>
      </c>
      <c r="O11" s="201"/>
      <c r="P11" s="201"/>
      <c r="Q11" s="201"/>
      <c r="R11" s="201">
        <f t="shared" si="1"/>
        <v>0</v>
      </c>
      <c r="S11" s="202"/>
    </row>
    <row r="12" spans="1:19" s="192" customFormat="1" ht="12.75">
      <c r="A12" s="317"/>
      <c r="B12" s="204"/>
      <c r="C12" s="204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>
        <f t="shared" si="0"/>
        <v>0</v>
      </c>
      <c r="O12" s="201"/>
      <c r="P12" s="201"/>
      <c r="Q12" s="201"/>
      <c r="R12" s="201">
        <f t="shared" si="1"/>
        <v>0</v>
      </c>
      <c r="S12" s="202"/>
    </row>
    <row r="13" spans="1:19" s="192" customFormat="1" ht="12.75">
      <c r="A13" s="317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>
        <f t="shared" si="0"/>
        <v>0</v>
      </c>
      <c r="O13" s="201"/>
      <c r="P13" s="201"/>
      <c r="Q13" s="201"/>
      <c r="R13" s="201">
        <f t="shared" si="1"/>
        <v>0</v>
      </c>
      <c r="S13" s="202"/>
    </row>
    <row r="14" spans="1:19" s="192" customFormat="1" ht="12.75">
      <c r="A14" s="317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>
        <f t="shared" si="0"/>
        <v>0</v>
      </c>
      <c r="O14" s="201"/>
      <c r="P14" s="201"/>
      <c r="Q14" s="201"/>
      <c r="R14" s="201">
        <f t="shared" si="1"/>
        <v>0</v>
      </c>
      <c r="S14" s="202"/>
    </row>
    <row r="15" spans="1:19" s="192" customFormat="1" ht="12.75">
      <c r="A15" s="317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>
        <f t="shared" si="0"/>
        <v>0</v>
      </c>
      <c r="O15" s="205"/>
      <c r="P15" s="205"/>
      <c r="Q15" s="205"/>
      <c r="R15" s="205">
        <f t="shared" si="1"/>
        <v>0</v>
      </c>
      <c r="S15" s="206"/>
    </row>
    <row r="16" spans="1:19" s="192" customFormat="1" ht="12.75">
      <c r="A16" s="317"/>
      <c r="B16" s="207"/>
      <c r="C16" s="208" t="s">
        <v>71</v>
      </c>
      <c r="D16" s="209">
        <f aca="true" t="shared" si="2" ref="D16:R16">SUM(D6:D15)</f>
        <v>13</v>
      </c>
      <c r="E16" s="209">
        <f t="shared" si="2"/>
        <v>0</v>
      </c>
      <c r="F16" s="209">
        <f t="shared" si="2"/>
        <v>0</v>
      </c>
      <c r="G16" s="209">
        <f t="shared" si="2"/>
        <v>0</v>
      </c>
      <c r="H16" s="209">
        <f t="shared" si="2"/>
        <v>0</v>
      </c>
      <c r="I16" s="209">
        <f t="shared" si="2"/>
        <v>0</v>
      </c>
      <c r="J16" s="209">
        <f t="shared" si="2"/>
        <v>0</v>
      </c>
      <c r="K16" s="209">
        <f t="shared" si="2"/>
        <v>0</v>
      </c>
      <c r="L16" s="209">
        <f t="shared" si="2"/>
        <v>0</v>
      </c>
      <c r="M16" s="209">
        <f t="shared" si="2"/>
        <v>0</v>
      </c>
      <c r="N16" s="209">
        <f t="shared" si="2"/>
        <v>13</v>
      </c>
      <c r="O16" s="209">
        <f t="shared" si="2"/>
        <v>0</v>
      </c>
      <c r="P16" s="209">
        <f t="shared" si="2"/>
        <v>0</v>
      </c>
      <c r="Q16" s="209">
        <f t="shared" si="2"/>
        <v>0</v>
      </c>
      <c r="R16" s="209">
        <f t="shared" si="2"/>
        <v>13</v>
      </c>
      <c r="S16" s="210"/>
    </row>
    <row r="17" spans="1:19" s="192" customFormat="1" ht="12.75">
      <c r="A17" s="317" t="s">
        <v>79</v>
      </c>
      <c r="B17" s="197">
        <v>4</v>
      </c>
      <c r="C17" s="197" t="s">
        <v>80</v>
      </c>
      <c r="D17" s="197">
        <v>1</v>
      </c>
      <c r="E17" s="197"/>
      <c r="F17" s="197"/>
      <c r="G17" s="197"/>
      <c r="H17" s="197"/>
      <c r="I17" s="197"/>
      <c r="J17" s="197"/>
      <c r="K17" s="197"/>
      <c r="L17" s="197"/>
      <c r="M17" s="197"/>
      <c r="N17" s="197">
        <f aca="true" t="shared" si="3" ref="N17:N26">SUM(D17:M17)</f>
        <v>1</v>
      </c>
      <c r="O17" s="197"/>
      <c r="P17" s="197"/>
      <c r="Q17" s="197"/>
      <c r="R17" s="197">
        <f aca="true" t="shared" si="4" ref="R17:R26">SUM(N17:Q17)</f>
        <v>1</v>
      </c>
      <c r="S17" s="198"/>
    </row>
    <row r="18" spans="1:19" s="192" customFormat="1" ht="12.75">
      <c r="A18" s="317"/>
      <c r="B18" s="199">
        <v>5</v>
      </c>
      <c r="C18" s="199" t="s">
        <v>81</v>
      </c>
      <c r="D18" s="199">
        <v>1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>
        <f t="shared" si="3"/>
        <v>1</v>
      </c>
      <c r="O18" s="199"/>
      <c r="P18" s="199"/>
      <c r="Q18" s="199"/>
      <c r="R18" s="199">
        <f t="shared" si="4"/>
        <v>1</v>
      </c>
      <c r="S18" s="200"/>
    </row>
    <row r="19" spans="1:19" s="192" customFormat="1" ht="12.75">
      <c r="A19" s="317"/>
      <c r="B19" s="201">
        <v>6</v>
      </c>
      <c r="C19" s="201" t="s">
        <v>82</v>
      </c>
      <c r="D19" s="201">
        <v>2</v>
      </c>
      <c r="E19" s="201"/>
      <c r="F19" s="201"/>
      <c r="G19" s="201"/>
      <c r="H19" s="201"/>
      <c r="I19" s="201"/>
      <c r="J19" s="201"/>
      <c r="K19" s="201"/>
      <c r="L19" s="201"/>
      <c r="M19" s="201"/>
      <c r="N19" s="201">
        <f t="shared" si="3"/>
        <v>2</v>
      </c>
      <c r="O19" s="201"/>
      <c r="P19" s="201"/>
      <c r="Q19" s="201"/>
      <c r="R19" s="201">
        <f t="shared" si="4"/>
        <v>2</v>
      </c>
      <c r="S19" s="202"/>
    </row>
    <row r="20" spans="1:19" s="192" customFormat="1" ht="12.75">
      <c r="A20" s="317"/>
      <c r="B20" s="201">
        <v>7</v>
      </c>
      <c r="C20" s="201" t="s">
        <v>83</v>
      </c>
      <c r="D20" s="201">
        <v>1</v>
      </c>
      <c r="E20" s="201"/>
      <c r="F20" s="201"/>
      <c r="G20" s="201"/>
      <c r="H20" s="201"/>
      <c r="I20" s="201"/>
      <c r="J20" s="201"/>
      <c r="K20" s="201"/>
      <c r="L20" s="201"/>
      <c r="M20" s="201"/>
      <c r="N20" s="201">
        <f t="shared" si="3"/>
        <v>1</v>
      </c>
      <c r="O20" s="201"/>
      <c r="P20" s="201"/>
      <c r="Q20" s="201"/>
      <c r="R20" s="201">
        <f t="shared" si="4"/>
        <v>1</v>
      </c>
      <c r="S20" s="211"/>
    </row>
    <row r="21" spans="1:19" s="192" customFormat="1" ht="12.75">
      <c r="A21" s="317"/>
      <c r="B21" s="204">
        <v>8</v>
      </c>
      <c r="C21" s="204" t="s">
        <v>84</v>
      </c>
      <c r="D21" s="201">
        <v>5</v>
      </c>
      <c r="E21" s="201"/>
      <c r="F21" s="201"/>
      <c r="G21" s="201"/>
      <c r="H21" s="201"/>
      <c r="I21" s="201"/>
      <c r="J21" s="201"/>
      <c r="K21" s="201"/>
      <c r="L21" s="201"/>
      <c r="M21" s="201"/>
      <c r="N21" s="201">
        <f t="shared" si="3"/>
        <v>5</v>
      </c>
      <c r="O21" s="201"/>
      <c r="P21" s="201"/>
      <c r="Q21" s="201"/>
      <c r="R21" s="201">
        <f t="shared" si="4"/>
        <v>5</v>
      </c>
      <c r="S21" s="203" t="s">
        <v>78</v>
      </c>
    </row>
    <row r="22" spans="1:19" s="192" customFormat="1" ht="12.75">
      <c r="A22" s="317"/>
      <c r="B22" s="204">
        <v>10</v>
      </c>
      <c r="C22" s="204" t="s">
        <v>85</v>
      </c>
      <c r="D22" s="201">
        <v>1</v>
      </c>
      <c r="E22" s="201"/>
      <c r="F22" s="201"/>
      <c r="G22" s="201"/>
      <c r="H22" s="201"/>
      <c r="I22" s="201"/>
      <c r="J22" s="201"/>
      <c r="K22" s="201"/>
      <c r="L22" s="201"/>
      <c r="M22" s="201"/>
      <c r="N22" s="201">
        <f t="shared" si="3"/>
        <v>1</v>
      </c>
      <c r="O22" s="201"/>
      <c r="P22" s="201"/>
      <c r="Q22" s="201"/>
      <c r="R22" s="201">
        <f t="shared" si="4"/>
        <v>1</v>
      </c>
      <c r="S22" s="202"/>
    </row>
    <row r="23" spans="1:19" s="192" customFormat="1" ht="12.75">
      <c r="A23" s="317"/>
      <c r="B23" s="204">
        <v>11</v>
      </c>
      <c r="C23" s="204" t="s">
        <v>86</v>
      </c>
      <c r="D23" s="201">
        <v>1</v>
      </c>
      <c r="E23" s="201"/>
      <c r="F23" s="201"/>
      <c r="G23" s="201"/>
      <c r="H23" s="201"/>
      <c r="I23" s="201"/>
      <c r="J23" s="201"/>
      <c r="K23" s="201"/>
      <c r="L23" s="201"/>
      <c r="M23" s="201"/>
      <c r="N23" s="201">
        <f t="shared" si="3"/>
        <v>1</v>
      </c>
      <c r="O23" s="201"/>
      <c r="P23" s="201"/>
      <c r="Q23" s="201"/>
      <c r="R23" s="201">
        <f t="shared" si="4"/>
        <v>1</v>
      </c>
      <c r="S23" s="202"/>
    </row>
    <row r="24" spans="1:19" s="192" customFormat="1" ht="12.75">
      <c r="A24" s="317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>
        <f t="shared" si="3"/>
        <v>0</v>
      </c>
      <c r="O24" s="201"/>
      <c r="P24" s="201"/>
      <c r="Q24" s="201"/>
      <c r="R24" s="201">
        <f t="shared" si="4"/>
        <v>0</v>
      </c>
      <c r="S24" s="202"/>
    </row>
    <row r="25" spans="1:19" s="192" customFormat="1" ht="12.75">
      <c r="A25" s="317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>
        <f t="shared" si="3"/>
        <v>0</v>
      </c>
      <c r="O25" s="201"/>
      <c r="P25" s="201"/>
      <c r="Q25" s="201"/>
      <c r="R25" s="201">
        <f t="shared" si="4"/>
        <v>0</v>
      </c>
      <c r="S25" s="202"/>
    </row>
    <row r="26" spans="1:19" s="192" customFormat="1" ht="12.75">
      <c r="A26" s="317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>
        <f t="shared" si="3"/>
        <v>0</v>
      </c>
      <c r="O26" s="201"/>
      <c r="P26" s="201"/>
      <c r="Q26" s="201"/>
      <c r="R26" s="201">
        <f t="shared" si="4"/>
        <v>0</v>
      </c>
      <c r="S26" s="202"/>
    </row>
    <row r="27" spans="1:19" s="192" customFormat="1" ht="12.75">
      <c r="A27" s="317"/>
      <c r="B27" s="212"/>
      <c r="C27" s="213" t="s">
        <v>71</v>
      </c>
      <c r="D27" s="214">
        <f aca="true" t="shared" si="5" ref="D27:R27">SUM(D17:D26)</f>
        <v>12</v>
      </c>
      <c r="E27" s="214">
        <f t="shared" si="5"/>
        <v>0</v>
      </c>
      <c r="F27" s="214">
        <f t="shared" si="5"/>
        <v>0</v>
      </c>
      <c r="G27" s="214">
        <f t="shared" si="5"/>
        <v>0</v>
      </c>
      <c r="H27" s="214">
        <f t="shared" si="5"/>
        <v>0</v>
      </c>
      <c r="I27" s="214">
        <f t="shared" si="5"/>
        <v>0</v>
      </c>
      <c r="J27" s="214">
        <f t="shared" si="5"/>
        <v>0</v>
      </c>
      <c r="K27" s="214">
        <f t="shared" si="5"/>
        <v>0</v>
      </c>
      <c r="L27" s="214">
        <f t="shared" si="5"/>
        <v>0</v>
      </c>
      <c r="M27" s="214">
        <f t="shared" si="5"/>
        <v>0</v>
      </c>
      <c r="N27" s="214">
        <f t="shared" si="5"/>
        <v>12</v>
      </c>
      <c r="O27" s="214">
        <f t="shared" si="5"/>
        <v>0</v>
      </c>
      <c r="P27" s="214">
        <f t="shared" si="5"/>
        <v>0</v>
      </c>
      <c r="Q27" s="214">
        <f t="shared" si="5"/>
        <v>0</v>
      </c>
      <c r="R27" s="214">
        <f t="shared" si="5"/>
        <v>12</v>
      </c>
      <c r="S27" s="215"/>
    </row>
    <row r="28" spans="1:19" s="192" customFormat="1" ht="12.75">
      <c r="A28" s="317" t="s">
        <v>87</v>
      </c>
      <c r="B28" s="197">
        <v>10</v>
      </c>
      <c r="C28" s="197" t="s">
        <v>88</v>
      </c>
      <c r="D28" s="197">
        <v>1</v>
      </c>
      <c r="E28" s="197"/>
      <c r="F28" s="197"/>
      <c r="G28" s="197"/>
      <c r="H28" s="197"/>
      <c r="I28" s="197"/>
      <c r="J28" s="197"/>
      <c r="K28" s="197"/>
      <c r="L28" s="197"/>
      <c r="M28" s="197"/>
      <c r="N28" s="197">
        <f aca="true" t="shared" si="6" ref="N28:N37">SUM(D28:M28)</f>
        <v>1</v>
      </c>
      <c r="O28" s="197"/>
      <c r="P28" s="197"/>
      <c r="Q28" s="197"/>
      <c r="R28" s="197">
        <f aca="true" t="shared" si="7" ref="R28:R37">SUM(N28:Q28)</f>
        <v>1</v>
      </c>
      <c r="S28" s="216"/>
    </row>
    <row r="29" spans="1:19" s="192" customFormat="1" ht="12.75">
      <c r="A29" s="317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>
        <f t="shared" si="6"/>
        <v>0</v>
      </c>
      <c r="O29" s="199"/>
      <c r="P29" s="199"/>
      <c r="Q29" s="199"/>
      <c r="R29" s="199">
        <f t="shared" si="7"/>
        <v>0</v>
      </c>
      <c r="S29" s="217"/>
    </row>
    <row r="30" spans="1:19" s="192" customFormat="1" ht="12.75">
      <c r="A30" s="317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>
        <f t="shared" si="6"/>
        <v>0</v>
      </c>
      <c r="O30" s="201"/>
      <c r="P30" s="201"/>
      <c r="Q30" s="201"/>
      <c r="R30" s="201">
        <f t="shared" si="7"/>
        <v>0</v>
      </c>
      <c r="S30" s="202"/>
    </row>
    <row r="31" spans="1:19" s="192" customFormat="1" ht="12.75">
      <c r="A31" s="317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>
        <f t="shared" si="6"/>
        <v>0</v>
      </c>
      <c r="O31" s="201"/>
      <c r="P31" s="201"/>
      <c r="Q31" s="201"/>
      <c r="R31" s="201">
        <f t="shared" si="7"/>
        <v>0</v>
      </c>
      <c r="S31" s="202"/>
    </row>
    <row r="32" spans="1:19" s="192" customFormat="1" ht="12.75">
      <c r="A32" s="317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>
        <f t="shared" si="6"/>
        <v>0</v>
      </c>
      <c r="O32" s="201"/>
      <c r="P32" s="201"/>
      <c r="Q32" s="201"/>
      <c r="R32" s="201">
        <f t="shared" si="7"/>
        <v>0</v>
      </c>
      <c r="S32" s="202"/>
    </row>
    <row r="33" spans="1:19" s="192" customFormat="1" ht="12.75">
      <c r="A33" s="317"/>
      <c r="B33" s="218"/>
      <c r="C33" s="218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>
        <f t="shared" si="6"/>
        <v>0</v>
      </c>
      <c r="O33" s="201"/>
      <c r="P33" s="201"/>
      <c r="Q33" s="201"/>
      <c r="R33" s="201">
        <f t="shared" si="7"/>
        <v>0</v>
      </c>
      <c r="S33" s="202"/>
    </row>
    <row r="34" spans="1:19" s="192" customFormat="1" ht="12.75">
      <c r="A34" s="317"/>
      <c r="B34" s="218"/>
      <c r="C34" s="218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>
        <f t="shared" si="6"/>
        <v>0</v>
      </c>
      <c r="O34" s="201"/>
      <c r="P34" s="201"/>
      <c r="Q34" s="201"/>
      <c r="R34" s="201">
        <f t="shared" si="7"/>
        <v>0</v>
      </c>
      <c r="S34" s="202"/>
    </row>
    <row r="35" spans="1:19" s="192" customFormat="1" ht="12.75">
      <c r="A35" s="317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>
        <f t="shared" si="6"/>
        <v>0</v>
      </c>
      <c r="O35" s="201"/>
      <c r="P35" s="201"/>
      <c r="Q35" s="201"/>
      <c r="R35" s="201">
        <f t="shared" si="7"/>
        <v>0</v>
      </c>
      <c r="S35" s="202"/>
    </row>
    <row r="36" spans="1:19" s="192" customFormat="1" ht="12.75">
      <c r="A36" s="317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>
        <f t="shared" si="6"/>
        <v>0</v>
      </c>
      <c r="O36" s="201"/>
      <c r="P36" s="201"/>
      <c r="Q36" s="201"/>
      <c r="R36" s="201">
        <f t="shared" si="7"/>
        <v>0</v>
      </c>
      <c r="S36" s="202"/>
    </row>
    <row r="37" spans="1:19" s="192" customFormat="1" ht="12.75">
      <c r="A37" s="317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>
        <f t="shared" si="6"/>
        <v>0</v>
      </c>
      <c r="O37" s="201"/>
      <c r="P37" s="201"/>
      <c r="Q37" s="201"/>
      <c r="R37" s="201">
        <f t="shared" si="7"/>
        <v>0</v>
      </c>
      <c r="S37" s="202"/>
    </row>
    <row r="38" spans="1:19" s="192" customFormat="1" ht="12.75">
      <c r="A38" s="317"/>
      <c r="B38" s="212"/>
      <c r="C38" s="213" t="s">
        <v>71</v>
      </c>
      <c r="D38" s="214">
        <f aca="true" t="shared" si="8" ref="D38:R38">SUM(D28:D37)</f>
        <v>1</v>
      </c>
      <c r="E38" s="214">
        <f t="shared" si="8"/>
        <v>0</v>
      </c>
      <c r="F38" s="214">
        <f t="shared" si="8"/>
        <v>0</v>
      </c>
      <c r="G38" s="214">
        <f t="shared" si="8"/>
        <v>0</v>
      </c>
      <c r="H38" s="214">
        <f t="shared" si="8"/>
        <v>0</v>
      </c>
      <c r="I38" s="214">
        <f t="shared" si="8"/>
        <v>0</v>
      </c>
      <c r="J38" s="214">
        <f t="shared" si="8"/>
        <v>0</v>
      </c>
      <c r="K38" s="214">
        <f t="shared" si="8"/>
        <v>0</v>
      </c>
      <c r="L38" s="214">
        <f t="shared" si="8"/>
        <v>0</v>
      </c>
      <c r="M38" s="214">
        <f t="shared" si="8"/>
        <v>0</v>
      </c>
      <c r="N38" s="214">
        <f t="shared" si="8"/>
        <v>1</v>
      </c>
      <c r="O38" s="214">
        <f t="shared" si="8"/>
        <v>0</v>
      </c>
      <c r="P38" s="214">
        <f t="shared" si="8"/>
        <v>0</v>
      </c>
      <c r="Q38" s="214">
        <f t="shared" si="8"/>
        <v>0</v>
      </c>
      <c r="R38" s="214">
        <f t="shared" si="8"/>
        <v>1</v>
      </c>
      <c r="S38" s="215"/>
    </row>
    <row r="39" spans="1:19" s="192" customFormat="1" ht="12.75">
      <c r="A39" s="317" t="s">
        <v>89</v>
      </c>
      <c r="B39" s="197">
        <v>4</v>
      </c>
      <c r="C39" s="197" t="s">
        <v>90</v>
      </c>
      <c r="D39" s="197">
        <v>1</v>
      </c>
      <c r="E39" s="197"/>
      <c r="F39" s="197"/>
      <c r="G39" s="197"/>
      <c r="H39" s="197"/>
      <c r="I39" s="197"/>
      <c r="J39" s="197"/>
      <c r="K39" s="197"/>
      <c r="L39" s="197"/>
      <c r="M39" s="197"/>
      <c r="N39" s="197">
        <f aca="true" t="shared" si="9" ref="N39:N48">SUM(D39:M39)</f>
        <v>1</v>
      </c>
      <c r="O39" s="197"/>
      <c r="P39" s="197"/>
      <c r="Q39" s="197"/>
      <c r="R39" s="197">
        <f aca="true" t="shared" si="10" ref="R39:R48">SUM(N39:Q39)</f>
        <v>1</v>
      </c>
      <c r="S39" s="216"/>
    </row>
    <row r="40" spans="1:19" s="192" customFormat="1" ht="12.75">
      <c r="A40" s="317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>
        <f t="shared" si="9"/>
        <v>0</v>
      </c>
      <c r="O40" s="199"/>
      <c r="P40" s="199"/>
      <c r="Q40" s="199"/>
      <c r="R40" s="199">
        <f t="shared" si="10"/>
        <v>0</v>
      </c>
      <c r="S40" s="217"/>
    </row>
    <row r="41" spans="1:19" s="192" customFormat="1" ht="12.75">
      <c r="A41" s="317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>
        <f t="shared" si="9"/>
        <v>0</v>
      </c>
      <c r="O41" s="201"/>
      <c r="P41" s="201"/>
      <c r="Q41" s="201"/>
      <c r="R41" s="201">
        <f t="shared" si="10"/>
        <v>0</v>
      </c>
      <c r="S41" s="202"/>
    </row>
    <row r="42" spans="1:19" s="192" customFormat="1" ht="12.75">
      <c r="A42" s="317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>
        <f t="shared" si="9"/>
        <v>0</v>
      </c>
      <c r="O42" s="201"/>
      <c r="P42" s="201"/>
      <c r="Q42" s="201"/>
      <c r="R42" s="201">
        <f t="shared" si="10"/>
        <v>0</v>
      </c>
      <c r="S42" s="202"/>
    </row>
    <row r="43" spans="1:19" s="192" customFormat="1" ht="12.75">
      <c r="A43" s="317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>
        <f t="shared" si="9"/>
        <v>0</v>
      </c>
      <c r="O43" s="201"/>
      <c r="P43" s="201"/>
      <c r="Q43" s="201"/>
      <c r="R43" s="201">
        <f t="shared" si="10"/>
        <v>0</v>
      </c>
      <c r="S43" s="202"/>
    </row>
    <row r="44" spans="1:19" s="192" customFormat="1" ht="12.75">
      <c r="A44" s="317"/>
      <c r="B44" s="218"/>
      <c r="C44" s="218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>
        <f t="shared" si="9"/>
        <v>0</v>
      </c>
      <c r="O44" s="201"/>
      <c r="P44" s="201"/>
      <c r="Q44" s="201"/>
      <c r="R44" s="201">
        <f t="shared" si="10"/>
        <v>0</v>
      </c>
      <c r="S44" s="202"/>
    </row>
    <row r="45" spans="1:19" s="192" customFormat="1" ht="12.75">
      <c r="A45" s="317"/>
      <c r="B45" s="218"/>
      <c r="C45" s="218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>
        <f t="shared" si="9"/>
        <v>0</v>
      </c>
      <c r="O45" s="201"/>
      <c r="P45" s="201"/>
      <c r="Q45" s="201"/>
      <c r="R45" s="201">
        <f t="shared" si="10"/>
        <v>0</v>
      </c>
      <c r="S45" s="202"/>
    </row>
    <row r="46" spans="1:19" s="192" customFormat="1" ht="12.75">
      <c r="A46" s="317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>
        <f t="shared" si="9"/>
        <v>0</v>
      </c>
      <c r="O46" s="201"/>
      <c r="P46" s="201"/>
      <c r="Q46" s="201"/>
      <c r="R46" s="201">
        <f t="shared" si="10"/>
        <v>0</v>
      </c>
      <c r="S46" s="202"/>
    </row>
    <row r="47" spans="1:19" s="192" customFormat="1" ht="12.75">
      <c r="A47" s="317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>
        <f t="shared" si="9"/>
        <v>0</v>
      </c>
      <c r="O47" s="201"/>
      <c r="P47" s="201"/>
      <c r="Q47" s="201"/>
      <c r="R47" s="201">
        <f t="shared" si="10"/>
        <v>0</v>
      </c>
      <c r="S47" s="202"/>
    </row>
    <row r="48" spans="1:19" s="192" customFormat="1" ht="12.75">
      <c r="A48" s="317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>
        <f t="shared" si="9"/>
        <v>0</v>
      </c>
      <c r="O48" s="201"/>
      <c r="P48" s="201"/>
      <c r="Q48" s="201"/>
      <c r="R48" s="201">
        <f t="shared" si="10"/>
        <v>0</v>
      </c>
      <c r="S48" s="202"/>
    </row>
    <row r="49" spans="1:19" s="192" customFormat="1" ht="12.75">
      <c r="A49" s="317"/>
      <c r="B49" s="212"/>
      <c r="C49" s="213" t="s">
        <v>71</v>
      </c>
      <c r="D49" s="214">
        <f aca="true" t="shared" si="11" ref="D49:R49">SUM(D39:D48)</f>
        <v>1</v>
      </c>
      <c r="E49" s="214">
        <f t="shared" si="11"/>
        <v>0</v>
      </c>
      <c r="F49" s="214">
        <f t="shared" si="11"/>
        <v>0</v>
      </c>
      <c r="G49" s="214">
        <f t="shared" si="11"/>
        <v>0</v>
      </c>
      <c r="H49" s="214">
        <f t="shared" si="11"/>
        <v>0</v>
      </c>
      <c r="I49" s="214">
        <f t="shared" si="11"/>
        <v>0</v>
      </c>
      <c r="J49" s="214">
        <f t="shared" si="11"/>
        <v>0</v>
      </c>
      <c r="K49" s="214">
        <f t="shared" si="11"/>
        <v>0</v>
      </c>
      <c r="L49" s="214">
        <f t="shared" si="11"/>
        <v>0</v>
      </c>
      <c r="M49" s="214">
        <f t="shared" si="11"/>
        <v>0</v>
      </c>
      <c r="N49" s="214">
        <f t="shared" si="11"/>
        <v>1</v>
      </c>
      <c r="O49" s="214">
        <f t="shared" si="11"/>
        <v>0</v>
      </c>
      <c r="P49" s="214">
        <f t="shared" si="11"/>
        <v>0</v>
      </c>
      <c r="Q49" s="214">
        <f t="shared" si="11"/>
        <v>0</v>
      </c>
      <c r="R49" s="214">
        <f t="shared" si="11"/>
        <v>1</v>
      </c>
      <c r="S49" s="215"/>
    </row>
    <row r="50" spans="1:19" s="192" customFormat="1" ht="12.75">
      <c r="A50" s="317" t="s">
        <v>91</v>
      </c>
      <c r="B50" s="197">
        <v>1</v>
      </c>
      <c r="C50" s="197" t="s">
        <v>92</v>
      </c>
      <c r="D50" s="197">
        <v>1</v>
      </c>
      <c r="E50" s="197"/>
      <c r="F50" s="197"/>
      <c r="G50" s="197"/>
      <c r="H50" s="197"/>
      <c r="I50" s="197"/>
      <c r="J50" s="197"/>
      <c r="K50" s="197"/>
      <c r="L50" s="197"/>
      <c r="M50" s="197"/>
      <c r="N50" s="197">
        <f aca="true" t="shared" si="12" ref="N50:N59">SUM(D50:M50)</f>
        <v>1</v>
      </c>
      <c r="O50" s="197"/>
      <c r="P50" s="197"/>
      <c r="Q50" s="197"/>
      <c r="R50" s="197">
        <f aca="true" t="shared" si="13" ref="R50:R59">SUM(N50:Q50)</f>
        <v>1</v>
      </c>
      <c r="S50" s="216"/>
    </row>
    <row r="51" spans="1:19" s="192" customFormat="1" ht="12.75">
      <c r="A51" s="317"/>
      <c r="B51" s="199">
        <v>7</v>
      </c>
      <c r="C51" s="199" t="s">
        <v>93</v>
      </c>
      <c r="D51" s="199">
        <v>1</v>
      </c>
      <c r="E51" s="199"/>
      <c r="F51" s="199"/>
      <c r="G51" s="199"/>
      <c r="H51" s="199"/>
      <c r="I51" s="199"/>
      <c r="J51" s="199"/>
      <c r="K51" s="199"/>
      <c r="L51" s="199"/>
      <c r="M51" s="199"/>
      <c r="N51" s="199">
        <f t="shared" si="12"/>
        <v>1</v>
      </c>
      <c r="O51" s="199"/>
      <c r="P51" s="199"/>
      <c r="Q51" s="199"/>
      <c r="R51" s="199">
        <f t="shared" si="13"/>
        <v>1</v>
      </c>
      <c r="S51" s="217"/>
    </row>
    <row r="52" spans="1:19" s="192" customFormat="1" ht="12.75">
      <c r="A52" s="317"/>
      <c r="B52" s="201">
        <v>11</v>
      </c>
      <c r="C52" s="201" t="s">
        <v>94</v>
      </c>
      <c r="D52" s="201">
        <v>1</v>
      </c>
      <c r="E52" s="201"/>
      <c r="F52" s="201"/>
      <c r="G52" s="201"/>
      <c r="H52" s="201"/>
      <c r="I52" s="201"/>
      <c r="J52" s="201"/>
      <c r="K52" s="201"/>
      <c r="L52" s="201"/>
      <c r="M52" s="201"/>
      <c r="N52" s="201">
        <f t="shared" si="12"/>
        <v>1</v>
      </c>
      <c r="O52" s="201"/>
      <c r="P52" s="201"/>
      <c r="Q52" s="201"/>
      <c r="R52" s="201">
        <f t="shared" si="13"/>
        <v>1</v>
      </c>
      <c r="S52" s="202"/>
    </row>
    <row r="53" spans="1:19" s="192" customFormat="1" ht="12.75">
      <c r="A53" s="317"/>
      <c r="B53" s="201">
        <v>16</v>
      </c>
      <c r="C53" s="201" t="s">
        <v>95</v>
      </c>
      <c r="D53" s="201">
        <v>2</v>
      </c>
      <c r="E53" s="201"/>
      <c r="F53" s="201"/>
      <c r="G53" s="201"/>
      <c r="H53" s="201"/>
      <c r="I53" s="201"/>
      <c r="J53" s="201"/>
      <c r="K53" s="201"/>
      <c r="L53" s="201"/>
      <c r="M53" s="201"/>
      <c r="N53" s="201">
        <f t="shared" si="12"/>
        <v>2</v>
      </c>
      <c r="O53" s="201"/>
      <c r="P53" s="201"/>
      <c r="Q53" s="201"/>
      <c r="R53" s="201">
        <f t="shared" si="13"/>
        <v>2</v>
      </c>
      <c r="S53" s="202"/>
    </row>
    <row r="54" spans="1:19" s="192" customFormat="1" ht="12.75">
      <c r="A54" s="317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>
        <f t="shared" si="12"/>
        <v>0</v>
      </c>
      <c r="O54" s="201"/>
      <c r="P54" s="201"/>
      <c r="Q54" s="201"/>
      <c r="R54" s="201">
        <f t="shared" si="13"/>
        <v>0</v>
      </c>
      <c r="S54" s="202"/>
    </row>
    <row r="55" spans="1:19" s="192" customFormat="1" ht="12.75">
      <c r="A55" s="317"/>
      <c r="B55" s="218"/>
      <c r="C55" s="218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>
        <f t="shared" si="12"/>
        <v>0</v>
      </c>
      <c r="O55" s="201"/>
      <c r="P55" s="201"/>
      <c r="Q55" s="201"/>
      <c r="R55" s="201">
        <f t="shared" si="13"/>
        <v>0</v>
      </c>
      <c r="S55" s="202"/>
    </row>
    <row r="56" spans="1:19" s="192" customFormat="1" ht="12.75">
      <c r="A56" s="317"/>
      <c r="B56" s="218"/>
      <c r="C56" s="218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>
        <f t="shared" si="12"/>
        <v>0</v>
      </c>
      <c r="O56" s="201"/>
      <c r="P56" s="201"/>
      <c r="Q56" s="201"/>
      <c r="R56" s="201">
        <f t="shared" si="13"/>
        <v>0</v>
      </c>
      <c r="S56" s="202"/>
    </row>
    <row r="57" spans="1:19" s="192" customFormat="1" ht="12.75">
      <c r="A57" s="317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>
        <f t="shared" si="12"/>
        <v>0</v>
      </c>
      <c r="O57" s="201"/>
      <c r="P57" s="201"/>
      <c r="Q57" s="201"/>
      <c r="R57" s="201">
        <f t="shared" si="13"/>
        <v>0</v>
      </c>
      <c r="S57" s="202"/>
    </row>
    <row r="58" spans="1:19" s="192" customFormat="1" ht="12.75">
      <c r="A58" s="317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>
        <f t="shared" si="12"/>
        <v>0</v>
      </c>
      <c r="O58" s="201"/>
      <c r="P58" s="201"/>
      <c r="Q58" s="201"/>
      <c r="R58" s="201">
        <f t="shared" si="13"/>
        <v>0</v>
      </c>
      <c r="S58" s="202"/>
    </row>
    <row r="59" spans="1:19" s="192" customFormat="1" ht="12.75">
      <c r="A59" s="317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>
        <f t="shared" si="12"/>
        <v>0</v>
      </c>
      <c r="O59" s="201"/>
      <c r="P59" s="201"/>
      <c r="Q59" s="201"/>
      <c r="R59" s="201">
        <f t="shared" si="13"/>
        <v>0</v>
      </c>
      <c r="S59" s="202"/>
    </row>
    <row r="60" spans="1:19" s="192" customFormat="1" ht="12.75">
      <c r="A60" s="317"/>
      <c r="B60" s="212"/>
      <c r="C60" s="213" t="s">
        <v>71</v>
      </c>
      <c r="D60" s="214">
        <f aca="true" t="shared" si="14" ref="D60:R60">SUM(D50:D59)</f>
        <v>5</v>
      </c>
      <c r="E60" s="214">
        <f t="shared" si="14"/>
        <v>0</v>
      </c>
      <c r="F60" s="214">
        <f t="shared" si="14"/>
        <v>0</v>
      </c>
      <c r="G60" s="214">
        <f t="shared" si="14"/>
        <v>0</v>
      </c>
      <c r="H60" s="214">
        <f t="shared" si="14"/>
        <v>0</v>
      </c>
      <c r="I60" s="214">
        <f t="shared" si="14"/>
        <v>0</v>
      </c>
      <c r="J60" s="214">
        <f t="shared" si="14"/>
        <v>0</v>
      </c>
      <c r="K60" s="214">
        <f t="shared" si="14"/>
        <v>0</v>
      </c>
      <c r="L60" s="214">
        <f t="shared" si="14"/>
        <v>0</v>
      </c>
      <c r="M60" s="214">
        <f t="shared" si="14"/>
        <v>0</v>
      </c>
      <c r="N60" s="214">
        <f t="shared" si="14"/>
        <v>5</v>
      </c>
      <c r="O60" s="214">
        <f t="shared" si="14"/>
        <v>0</v>
      </c>
      <c r="P60" s="214">
        <f t="shared" si="14"/>
        <v>0</v>
      </c>
      <c r="Q60" s="214">
        <f t="shared" si="14"/>
        <v>0</v>
      </c>
      <c r="R60" s="214">
        <f t="shared" si="14"/>
        <v>5</v>
      </c>
      <c r="S60" s="215"/>
    </row>
    <row r="61" spans="1:19" s="192" customFormat="1" ht="12.75">
      <c r="A61" s="317" t="s">
        <v>96</v>
      </c>
      <c r="B61" s="197">
        <v>5</v>
      </c>
      <c r="C61" s="197" t="s">
        <v>97</v>
      </c>
      <c r="D61" s="197">
        <v>1</v>
      </c>
      <c r="E61" s="197"/>
      <c r="F61" s="197"/>
      <c r="G61" s="197"/>
      <c r="H61" s="197"/>
      <c r="I61" s="197"/>
      <c r="J61" s="197"/>
      <c r="K61" s="197"/>
      <c r="L61" s="197"/>
      <c r="M61" s="197"/>
      <c r="N61" s="197">
        <f aca="true" t="shared" si="15" ref="N61:N70">SUM(D61:M61)</f>
        <v>1</v>
      </c>
      <c r="O61" s="197"/>
      <c r="P61" s="197"/>
      <c r="Q61" s="197"/>
      <c r="R61" s="197">
        <f aca="true" t="shared" si="16" ref="R61:R70">SUM(N61:Q61)</f>
        <v>1</v>
      </c>
      <c r="S61" s="216"/>
    </row>
    <row r="62" spans="1:19" s="192" customFormat="1" ht="12.75">
      <c r="A62" s="317"/>
      <c r="B62" s="199">
        <v>99</v>
      </c>
      <c r="C62" s="199" t="s">
        <v>98</v>
      </c>
      <c r="D62" s="199">
        <v>2</v>
      </c>
      <c r="E62" s="199"/>
      <c r="F62" s="199"/>
      <c r="G62" s="199"/>
      <c r="H62" s="199"/>
      <c r="I62" s="199"/>
      <c r="J62" s="199"/>
      <c r="K62" s="199"/>
      <c r="L62" s="199"/>
      <c r="M62" s="199"/>
      <c r="N62" s="199">
        <f t="shared" si="15"/>
        <v>2</v>
      </c>
      <c r="O62" s="199"/>
      <c r="P62" s="199"/>
      <c r="Q62" s="199"/>
      <c r="R62" s="199">
        <f t="shared" si="16"/>
        <v>2</v>
      </c>
      <c r="S62" s="217"/>
    </row>
    <row r="63" spans="1:19" s="192" customFormat="1" ht="12.75">
      <c r="A63" s="317"/>
      <c r="B63" s="201">
        <v>25</v>
      </c>
      <c r="C63" s="201" t="s">
        <v>99</v>
      </c>
      <c r="D63" s="201">
        <v>1</v>
      </c>
      <c r="E63" s="201"/>
      <c r="F63" s="201"/>
      <c r="G63" s="201"/>
      <c r="H63" s="201"/>
      <c r="I63" s="201"/>
      <c r="J63" s="201"/>
      <c r="K63" s="201"/>
      <c r="L63" s="201"/>
      <c r="M63" s="201"/>
      <c r="N63" s="201">
        <f t="shared" si="15"/>
        <v>1</v>
      </c>
      <c r="O63" s="201"/>
      <c r="P63" s="201"/>
      <c r="Q63" s="201"/>
      <c r="R63" s="201">
        <f t="shared" si="16"/>
        <v>1</v>
      </c>
      <c r="S63" s="202"/>
    </row>
    <row r="64" spans="1:19" s="192" customFormat="1" ht="12.75">
      <c r="A64" s="317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>
        <f t="shared" si="15"/>
        <v>0</v>
      </c>
      <c r="O64" s="201"/>
      <c r="P64" s="201"/>
      <c r="Q64" s="201"/>
      <c r="R64" s="201">
        <f t="shared" si="16"/>
        <v>0</v>
      </c>
      <c r="S64" s="202"/>
    </row>
    <row r="65" spans="1:19" s="192" customFormat="1" ht="12.75">
      <c r="A65" s="317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>
        <f t="shared" si="15"/>
        <v>0</v>
      </c>
      <c r="O65" s="201"/>
      <c r="P65" s="201"/>
      <c r="Q65" s="201"/>
      <c r="R65" s="201">
        <f t="shared" si="16"/>
        <v>0</v>
      </c>
      <c r="S65" s="202"/>
    </row>
    <row r="66" spans="1:19" s="192" customFormat="1" ht="12.75">
      <c r="A66" s="317"/>
      <c r="B66" s="218"/>
      <c r="C66" s="218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>
        <f t="shared" si="15"/>
        <v>0</v>
      </c>
      <c r="O66" s="201"/>
      <c r="P66" s="201"/>
      <c r="Q66" s="201"/>
      <c r="R66" s="201">
        <f t="shared" si="16"/>
        <v>0</v>
      </c>
      <c r="S66" s="202"/>
    </row>
    <row r="67" spans="1:19" s="192" customFormat="1" ht="12.75">
      <c r="A67" s="317"/>
      <c r="B67" s="218"/>
      <c r="C67" s="218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>
        <f t="shared" si="15"/>
        <v>0</v>
      </c>
      <c r="O67" s="201"/>
      <c r="P67" s="201"/>
      <c r="Q67" s="201"/>
      <c r="R67" s="201">
        <f t="shared" si="16"/>
        <v>0</v>
      </c>
      <c r="S67" s="202"/>
    </row>
    <row r="68" spans="1:19" s="192" customFormat="1" ht="12.75">
      <c r="A68" s="317"/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>
        <f t="shared" si="15"/>
        <v>0</v>
      </c>
      <c r="O68" s="201"/>
      <c r="P68" s="201"/>
      <c r="Q68" s="201"/>
      <c r="R68" s="201">
        <f t="shared" si="16"/>
        <v>0</v>
      </c>
      <c r="S68" s="202"/>
    </row>
    <row r="69" spans="1:19" s="192" customFormat="1" ht="12.75">
      <c r="A69" s="317"/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>
        <f t="shared" si="15"/>
        <v>0</v>
      </c>
      <c r="O69" s="201"/>
      <c r="P69" s="201"/>
      <c r="Q69" s="201"/>
      <c r="R69" s="201">
        <f t="shared" si="16"/>
        <v>0</v>
      </c>
      <c r="S69" s="202"/>
    </row>
    <row r="70" spans="1:19" s="192" customFormat="1" ht="12.75">
      <c r="A70" s="317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>
        <f t="shared" si="15"/>
        <v>0</v>
      </c>
      <c r="O70" s="201"/>
      <c r="P70" s="201"/>
      <c r="Q70" s="201"/>
      <c r="R70" s="201">
        <f t="shared" si="16"/>
        <v>0</v>
      </c>
      <c r="S70" s="202"/>
    </row>
    <row r="71" spans="1:19" s="192" customFormat="1" ht="12.75">
      <c r="A71" s="317"/>
      <c r="B71" s="212"/>
      <c r="C71" s="213" t="s">
        <v>71</v>
      </c>
      <c r="D71" s="214">
        <f aca="true" t="shared" si="17" ref="D71:R71">SUM(D61:D70)</f>
        <v>4</v>
      </c>
      <c r="E71" s="214">
        <f t="shared" si="17"/>
        <v>0</v>
      </c>
      <c r="F71" s="214">
        <f t="shared" si="17"/>
        <v>0</v>
      </c>
      <c r="G71" s="214">
        <f t="shared" si="17"/>
        <v>0</v>
      </c>
      <c r="H71" s="214">
        <f t="shared" si="17"/>
        <v>0</v>
      </c>
      <c r="I71" s="214">
        <f t="shared" si="17"/>
        <v>0</v>
      </c>
      <c r="J71" s="214">
        <f t="shared" si="17"/>
        <v>0</v>
      </c>
      <c r="K71" s="214">
        <f t="shared" si="17"/>
        <v>0</v>
      </c>
      <c r="L71" s="214">
        <f t="shared" si="17"/>
        <v>0</v>
      </c>
      <c r="M71" s="214">
        <f t="shared" si="17"/>
        <v>0</v>
      </c>
      <c r="N71" s="214">
        <f t="shared" si="17"/>
        <v>4</v>
      </c>
      <c r="O71" s="214">
        <f t="shared" si="17"/>
        <v>0</v>
      </c>
      <c r="P71" s="214">
        <f t="shared" si="17"/>
        <v>0</v>
      </c>
      <c r="Q71" s="214">
        <f t="shared" si="17"/>
        <v>0</v>
      </c>
      <c r="R71" s="214">
        <f t="shared" si="17"/>
        <v>4</v>
      </c>
      <c r="S71" s="215"/>
    </row>
    <row r="72" spans="1:19" s="192" customFormat="1" ht="12.75">
      <c r="A72" s="317" t="s">
        <v>100</v>
      </c>
      <c r="B72" s="197">
        <v>7</v>
      </c>
      <c r="C72" s="197" t="s">
        <v>101</v>
      </c>
      <c r="D72" s="197">
        <v>1</v>
      </c>
      <c r="E72" s="197"/>
      <c r="F72" s="197"/>
      <c r="G72" s="197"/>
      <c r="H72" s="197"/>
      <c r="I72" s="197"/>
      <c r="J72" s="197"/>
      <c r="K72" s="197"/>
      <c r="L72" s="197"/>
      <c r="M72" s="197"/>
      <c r="N72" s="197">
        <f aca="true" t="shared" si="18" ref="N72:N81">SUM(D72:M72)</f>
        <v>1</v>
      </c>
      <c r="O72" s="197"/>
      <c r="P72" s="197"/>
      <c r="Q72" s="197"/>
      <c r="R72" s="197">
        <f aca="true" t="shared" si="19" ref="R72:R81">SUM(N72:Q72)</f>
        <v>1</v>
      </c>
      <c r="S72" s="216"/>
    </row>
    <row r="73" spans="1:19" s="192" customFormat="1" ht="12.75">
      <c r="A73" s="317"/>
      <c r="B73" s="199">
        <v>9</v>
      </c>
      <c r="C73" s="199" t="s">
        <v>102</v>
      </c>
      <c r="D73" s="199">
        <v>2</v>
      </c>
      <c r="E73" s="199"/>
      <c r="F73" s="199"/>
      <c r="G73" s="199"/>
      <c r="H73" s="199"/>
      <c r="I73" s="199"/>
      <c r="J73" s="199"/>
      <c r="K73" s="199"/>
      <c r="L73" s="199"/>
      <c r="M73" s="199"/>
      <c r="N73" s="199">
        <f t="shared" si="18"/>
        <v>2</v>
      </c>
      <c r="O73" s="199"/>
      <c r="P73" s="199"/>
      <c r="Q73" s="199"/>
      <c r="R73" s="199">
        <f t="shared" si="19"/>
        <v>2</v>
      </c>
      <c r="S73" s="217"/>
    </row>
    <row r="74" spans="1:19" s="192" customFormat="1" ht="12.75">
      <c r="A74" s="317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>
        <f t="shared" si="18"/>
        <v>0</v>
      </c>
      <c r="O74" s="201"/>
      <c r="P74" s="201"/>
      <c r="Q74" s="201"/>
      <c r="R74" s="201">
        <f t="shared" si="19"/>
        <v>0</v>
      </c>
      <c r="S74" s="202"/>
    </row>
    <row r="75" spans="1:19" s="192" customFormat="1" ht="12.75">
      <c r="A75" s="317"/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>
        <f t="shared" si="18"/>
        <v>0</v>
      </c>
      <c r="O75" s="201"/>
      <c r="P75" s="201"/>
      <c r="Q75" s="201"/>
      <c r="R75" s="201">
        <f t="shared" si="19"/>
        <v>0</v>
      </c>
      <c r="S75" s="202"/>
    </row>
    <row r="76" spans="1:19" s="192" customFormat="1" ht="12.75">
      <c r="A76" s="317"/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>
        <f t="shared" si="18"/>
        <v>0</v>
      </c>
      <c r="O76" s="201"/>
      <c r="P76" s="201"/>
      <c r="Q76" s="201"/>
      <c r="R76" s="201">
        <f t="shared" si="19"/>
        <v>0</v>
      </c>
      <c r="S76" s="202"/>
    </row>
    <row r="77" spans="1:19" s="192" customFormat="1" ht="12.75">
      <c r="A77" s="317"/>
      <c r="B77" s="218"/>
      <c r="C77" s="218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>
        <f t="shared" si="18"/>
        <v>0</v>
      </c>
      <c r="O77" s="201"/>
      <c r="P77" s="201"/>
      <c r="Q77" s="201"/>
      <c r="R77" s="201">
        <f t="shared" si="19"/>
        <v>0</v>
      </c>
      <c r="S77" s="202"/>
    </row>
    <row r="78" spans="1:19" s="192" customFormat="1" ht="12.75">
      <c r="A78" s="317"/>
      <c r="B78" s="218"/>
      <c r="C78" s="218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>
        <f t="shared" si="18"/>
        <v>0</v>
      </c>
      <c r="O78" s="201"/>
      <c r="P78" s="201"/>
      <c r="Q78" s="201"/>
      <c r="R78" s="201">
        <f t="shared" si="19"/>
        <v>0</v>
      </c>
      <c r="S78" s="202"/>
    </row>
    <row r="79" spans="1:19" s="192" customFormat="1" ht="12.75">
      <c r="A79" s="317"/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>
        <f t="shared" si="18"/>
        <v>0</v>
      </c>
      <c r="O79" s="201"/>
      <c r="P79" s="201"/>
      <c r="Q79" s="201"/>
      <c r="R79" s="201">
        <f t="shared" si="19"/>
        <v>0</v>
      </c>
      <c r="S79" s="202"/>
    </row>
    <row r="80" spans="1:19" s="192" customFormat="1" ht="12.75">
      <c r="A80" s="317"/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>
        <f t="shared" si="18"/>
        <v>0</v>
      </c>
      <c r="O80" s="201"/>
      <c r="P80" s="201"/>
      <c r="Q80" s="201"/>
      <c r="R80" s="201">
        <f t="shared" si="19"/>
        <v>0</v>
      </c>
      <c r="S80" s="202"/>
    </row>
    <row r="81" spans="1:19" s="192" customFormat="1" ht="12.75">
      <c r="A81" s="317"/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>
        <f t="shared" si="18"/>
        <v>0</v>
      </c>
      <c r="O81" s="201"/>
      <c r="P81" s="201"/>
      <c r="Q81" s="201"/>
      <c r="R81" s="201">
        <f t="shared" si="19"/>
        <v>0</v>
      </c>
      <c r="S81" s="202"/>
    </row>
    <row r="82" spans="1:19" s="192" customFormat="1" ht="12.75">
      <c r="A82" s="317"/>
      <c r="B82" s="212"/>
      <c r="C82" s="213" t="s">
        <v>71</v>
      </c>
      <c r="D82" s="214">
        <f aca="true" t="shared" si="20" ref="D82:R82">SUM(D72:D81)</f>
        <v>3</v>
      </c>
      <c r="E82" s="214">
        <f t="shared" si="20"/>
        <v>0</v>
      </c>
      <c r="F82" s="214">
        <f t="shared" si="20"/>
        <v>0</v>
      </c>
      <c r="G82" s="214">
        <f t="shared" si="20"/>
        <v>0</v>
      </c>
      <c r="H82" s="214">
        <f t="shared" si="20"/>
        <v>0</v>
      </c>
      <c r="I82" s="214">
        <f t="shared" si="20"/>
        <v>0</v>
      </c>
      <c r="J82" s="214">
        <f t="shared" si="20"/>
        <v>0</v>
      </c>
      <c r="K82" s="214">
        <f t="shared" si="20"/>
        <v>0</v>
      </c>
      <c r="L82" s="214">
        <f t="shared" si="20"/>
        <v>0</v>
      </c>
      <c r="M82" s="214">
        <f t="shared" si="20"/>
        <v>0</v>
      </c>
      <c r="N82" s="214">
        <f t="shared" si="20"/>
        <v>3</v>
      </c>
      <c r="O82" s="214">
        <f t="shared" si="20"/>
        <v>0</v>
      </c>
      <c r="P82" s="214">
        <f t="shared" si="20"/>
        <v>0</v>
      </c>
      <c r="Q82" s="214">
        <f t="shared" si="20"/>
        <v>0</v>
      </c>
      <c r="R82" s="214">
        <f t="shared" si="20"/>
        <v>3</v>
      </c>
      <c r="S82" s="215"/>
    </row>
    <row r="83" spans="1:19" s="192" customFormat="1" ht="12.75">
      <c r="A83" s="317" t="s">
        <v>103</v>
      </c>
      <c r="B83" s="197">
        <v>7</v>
      </c>
      <c r="C83" s="197" t="s">
        <v>104</v>
      </c>
      <c r="D83" s="197">
        <v>1</v>
      </c>
      <c r="E83" s="197"/>
      <c r="F83" s="197"/>
      <c r="G83" s="197"/>
      <c r="H83" s="197"/>
      <c r="I83" s="197"/>
      <c r="J83" s="197"/>
      <c r="K83" s="197"/>
      <c r="L83" s="197"/>
      <c r="M83" s="197"/>
      <c r="N83" s="197">
        <f aca="true" t="shared" si="21" ref="N83:N92">SUM(D83:M83)</f>
        <v>1</v>
      </c>
      <c r="O83" s="197"/>
      <c r="P83" s="197"/>
      <c r="Q83" s="197"/>
      <c r="R83" s="197">
        <f aca="true" t="shared" si="22" ref="R83:R92">SUM(N83:Q83)</f>
        <v>1</v>
      </c>
      <c r="S83" s="216"/>
    </row>
    <row r="84" spans="1:19" s="192" customFormat="1" ht="12.75">
      <c r="A84" s="317"/>
      <c r="B84" s="199">
        <v>10</v>
      </c>
      <c r="C84" s="199" t="s">
        <v>105</v>
      </c>
      <c r="D84" s="199">
        <v>2</v>
      </c>
      <c r="E84" s="199"/>
      <c r="F84" s="199"/>
      <c r="G84" s="199"/>
      <c r="H84" s="199"/>
      <c r="I84" s="199"/>
      <c r="J84" s="199"/>
      <c r="K84" s="199"/>
      <c r="L84" s="199"/>
      <c r="M84" s="199"/>
      <c r="N84" s="199">
        <f t="shared" si="21"/>
        <v>2</v>
      </c>
      <c r="O84" s="199"/>
      <c r="P84" s="199"/>
      <c r="Q84" s="199"/>
      <c r="R84" s="199">
        <f t="shared" si="22"/>
        <v>2</v>
      </c>
      <c r="S84" s="217"/>
    </row>
    <row r="85" spans="1:19" s="192" customFormat="1" ht="12.75">
      <c r="A85" s="317"/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>
        <f t="shared" si="21"/>
        <v>0</v>
      </c>
      <c r="O85" s="201"/>
      <c r="P85" s="201"/>
      <c r="Q85" s="201"/>
      <c r="R85" s="201">
        <f t="shared" si="22"/>
        <v>0</v>
      </c>
      <c r="S85" s="202"/>
    </row>
    <row r="86" spans="1:19" s="192" customFormat="1" ht="12.75">
      <c r="A86" s="317"/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>
        <f t="shared" si="21"/>
        <v>0</v>
      </c>
      <c r="O86" s="201"/>
      <c r="P86" s="201"/>
      <c r="Q86" s="201"/>
      <c r="R86" s="201">
        <f t="shared" si="22"/>
        <v>0</v>
      </c>
      <c r="S86" s="202"/>
    </row>
    <row r="87" spans="1:19" s="192" customFormat="1" ht="12.75">
      <c r="A87" s="317"/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>
        <f t="shared" si="21"/>
        <v>0</v>
      </c>
      <c r="O87" s="201"/>
      <c r="P87" s="201"/>
      <c r="Q87" s="201"/>
      <c r="R87" s="201">
        <f t="shared" si="22"/>
        <v>0</v>
      </c>
      <c r="S87" s="202"/>
    </row>
    <row r="88" spans="1:19" s="192" customFormat="1" ht="12.75">
      <c r="A88" s="317"/>
      <c r="B88" s="218"/>
      <c r="C88" s="218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>
        <f t="shared" si="21"/>
        <v>0</v>
      </c>
      <c r="O88" s="201"/>
      <c r="P88" s="201"/>
      <c r="Q88" s="201"/>
      <c r="R88" s="201">
        <f t="shared" si="22"/>
        <v>0</v>
      </c>
      <c r="S88" s="202"/>
    </row>
    <row r="89" spans="1:19" s="192" customFormat="1" ht="12.75">
      <c r="A89" s="317"/>
      <c r="B89" s="218"/>
      <c r="C89" s="218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>
        <f t="shared" si="21"/>
        <v>0</v>
      </c>
      <c r="O89" s="201"/>
      <c r="P89" s="201"/>
      <c r="Q89" s="201"/>
      <c r="R89" s="201">
        <f t="shared" si="22"/>
        <v>0</v>
      </c>
      <c r="S89" s="202"/>
    </row>
    <row r="90" spans="1:19" s="192" customFormat="1" ht="12.75">
      <c r="A90" s="317"/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>
        <f t="shared" si="21"/>
        <v>0</v>
      </c>
      <c r="O90" s="201"/>
      <c r="P90" s="201"/>
      <c r="Q90" s="201"/>
      <c r="R90" s="201">
        <f t="shared" si="22"/>
        <v>0</v>
      </c>
      <c r="S90" s="202"/>
    </row>
    <row r="91" spans="1:19" s="192" customFormat="1" ht="12.75">
      <c r="A91" s="317"/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>
        <f t="shared" si="21"/>
        <v>0</v>
      </c>
      <c r="O91" s="201"/>
      <c r="P91" s="201"/>
      <c r="Q91" s="201"/>
      <c r="R91" s="201">
        <f t="shared" si="22"/>
        <v>0</v>
      </c>
      <c r="S91" s="202"/>
    </row>
    <row r="92" spans="1:19" s="192" customFormat="1" ht="12.75">
      <c r="A92" s="317"/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>
        <f t="shared" si="21"/>
        <v>0</v>
      </c>
      <c r="O92" s="201"/>
      <c r="P92" s="201"/>
      <c r="Q92" s="201"/>
      <c r="R92" s="201">
        <f t="shared" si="22"/>
        <v>0</v>
      </c>
      <c r="S92" s="202"/>
    </row>
    <row r="93" spans="1:19" s="192" customFormat="1" ht="12.75">
      <c r="A93" s="317"/>
      <c r="B93" s="212"/>
      <c r="C93" s="213" t="s">
        <v>71</v>
      </c>
      <c r="D93" s="214">
        <f aca="true" t="shared" si="23" ref="D93:R93">SUM(D83:D92)</f>
        <v>3</v>
      </c>
      <c r="E93" s="214">
        <f t="shared" si="23"/>
        <v>0</v>
      </c>
      <c r="F93" s="214">
        <f t="shared" si="23"/>
        <v>0</v>
      </c>
      <c r="G93" s="214">
        <f t="shared" si="23"/>
        <v>0</v>
      </c>
      <c r="H93" s="214">
        <f t="shared" si="23"/>
        <v>0</v>
      </c>
      <c r="I93" s="214">
        <f t="shared" si="23"/>
        <v>0</v>
      </c>
      <c r="J93" s="214">
        <f t="shared" si="23"/>
        <v>0</v>
      </c>
      <c r="K93" s="214">
        <f t="shared" si="23"/>
        <v>0</v>
      </c>
      <c r="L93" s="214">
        <f t="shared" si="23"/>
        <v>0</v>
      </c>
      <c r="M93" s="214">
        <f t="shared" si="23"/>
        <v>0</v>
      </c>
      <c r="N93" s="214">
        <f t="shared" si="23"/>
        <v>3</v>
      </c>
      <c r="O93" s="214">
        <f t="shared" si="23"/>
        <v>0</v>
      </c>
      <c r="P93" s="214">
        <f t="shared" si="23"/>
        <v>0</v>
      </c>
      <c r="Q93" s="214">
        <f t="shared" si="23"/>
        <v>0</v>
      </c>
      <c r="R93" s="214">
        <f t="shared" si="23"/>
        <v>3</v>
      </c>
      <c r="S93" s="215"/>
    </row>
    <row r="94" spans="1:19" s="192" customFormat="1" ht="12.75">
      <c r="A94" s="317" t="s">
        <v>106</v>
      </c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>
        <f aca="true" t="shared" si="24" ref="N94:N103">SUM(D94:M94)</f>
        <v>0</v>
      </c>
      <c r="O94" s="197"/>
      <c r="P94" s="197"/>
      <c r="Q94" s="197"/>
      <c r="R94" s="197">
        <f aca="true" t="shared" si="25" ref="R94:R103">SUM(N94:Q94)</f>
        <v>0</v>
      </c>
      <c r="S94" s="216"/>
    </row>
    <row r="95" spans="1:19" s="192" customFormat="1" ht="12.75">
      <c r="A95" s="317"/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>
        <f t="shared" si="24"/>
        <v>0</v>
      </c>
      <c r="O95" s="199"/>
      <c r="P95" s="199"/>
      <c r="Q95" s="199"/>
      <c r="R95" s="199">
        <f t="shared" si="25"/>
        <v>0</v>
      </c>
      <c r="S95" s="217"/>
    </row>
    <row r="96" spans="1:19" s="192" customFormat="1" ht="12.75">
      <c r="A96" s="317"/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>
        <f t="shared" si="24"/>
        <v>0</v>
      </c>
      <c r="O96" s="201"/>
      <c r="P96" s="201"/>
      <c r="Q96" s="201"/>
      <c r="R96" s="201">
        <f t="shared" si="25"/>
        <v>0</v>
      </c>
      <c r="S96" s="202"/>
    </row>
    <row r="97" spans="1:19" s="192" customFormat="1" ht="12.75">
      <c r="A97" s="317"/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>
        <f t="shared" si="24"/>
        <v>0</v>
      </c>
      <c r="O97" s="201"/>
      <c r="P97" s="201"/>
      <c r="Q97" s="201"/>
      <c r="R97" s="201">
        <f t="shared" si="25"/>
        <v>0</v>
      </c>
      <c r="S97" s="202"/>
    </row>
    <row r="98" spans="1:19" s="192" customFormat="1" ht="12.75">
      <c r="A98" s="317"/>
      <c r="B98" s="201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>
        <f t="shared" si="24"/>
        <v>0</v>
      </c>
      <c r="O98" s="201"/>
      <c r="P98" s="201"/>
      <c r="Q98" s="201"/>
      <c r="R98" s="201">
        <f t="shared" si="25"/>
        <v>0</v>
      </c>
      <c r="S98" s="202"/>
    </row>
    <row r="99" spans="1:19" s="192" customFormat="1" ht="12.75">
      <c r="A99" s="317"/>
      <c r="B99" s="218"/>
      <c r="C99" s="218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>
        <f t="shared" si="24"/>
        <v>0</v>
      </c>
      <c r="O99" s="201"/>
      <c r="P99" s="201"/>
      <c r="Q99" s="201"/>
      <c r="R99" s="201">
        <f t="shared" si="25"/>
        <v>0</v>
      </c>
      <c r="S99" s="202"/>
    </row>
    <row r="100" spans="1:19" s="192" customFormat="1" ht="12.75">
      <c r="A100" s="317"/>
      <c r="B100" s="218"/>
      <c r="C100" s="218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>
        <f t="shared" si="24"/>
        <v>0</v>
      </c>
      <c r="O100" s="201"/>
      <c r="P100" s="201"/>
      <c r="Q100" s="201"/>
      <c r="R100" s="201">
        <f t="shared" si="25"/>
        <v>0</v>
      </c>
      <c r="S100" s="202"/>
    </row>
    <row r="101" spans="1:19" s="192" customFormat="1" ht="12.75">
      <c r="A101" s="317"/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>
        <f t="shared" si="24"/>
        <v>0</v>
      </c>
      <c r="O101" s="201"/>
      <c r="P101" s="201"/>
      <c r="Q101" s="201"/>
      <c r="R101" s="201">
        <f t="shared" si="25"/>
        <v>0</v>
      </c>
      <c r="S101" s="202"/>
    </row>
    <row r="102" spans="1:19" s="192" customFormat="1" ht="12.75">
      <c r="A102" s="317"/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>
        <f t="shared" si="24"/>
        <v>0</v>
      </c>
      <c r="O102" s="201"/>
      <c r="P102" s="201"/>
      <c r="Q102" s="201"/>
      <c r="R102" s="201">
        <f t="shared" si="25"/>
        <v>0</v>
      </c>
      <c r="S102" s="202"/>
    </row>
    <row r="103" spans="1:19" s="192" customFormat="1" ht="12.75">
      <c r="A103" s="317"/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>
        <f t="shared" si="24"/>
        <v>0</v>
      </c>
      <c r="O103" s="201"/>
      <c r="P103" s="201"/>
      <c r="Q103" s="201"/>
      <c r="R103" s="201">
        <f t="shared" si="25"/>
        <v>0</v>
      </c>
      <c r="S103" s="202"/>
    </row>
    <row r="104" spans="1:19" s="192" customFormat="1" ht="12.75">
      <c r="A104" s="317"/>
      <c r="B104" s="212"/>
      <c r="C104" s="213" t="s">
        <v>71</v>
      </c>
      <c r="D104" s="214">
        <f aca="true" t="shared" si="26" ref="D104:R104">SUM(D94:D103)</f>
        <v>0</v>
      </c>
      <c r="E104" s="214">
        <f t="shared" si="26"/>
        <v>0</v>
      </c>
      <c r="F104" s="214">
        <f t="shared" si="26"/>
        <v>0</v>
      </c>
      <c r="G104" s="214">
        <f t="shared" si="26"/>
        <v>0</v>
      </c>
      <c r="H104" s="214">
        <f t="shared" si="26"/>
        <v>0</v>
      </c>
      <c r="I104" s="214">
        <f t="shared" si="26"/>
        <v>0</v>
      </c>
      <c r="J104" s="214">
        <f t="shared" si="26"/>
        <v>0</v>
      </c>
      <c r="K104" s="214">
        <f t="shared" si="26"/>
        <v>0</v>
      </c>
      <c r="L104" s="214">
        <f t="shared" si="26"/>
        <v>0</v>
      </c>
      <c r="M104" s="214">
        <f t="shared" si="26"/>
        <v>0</v>
      </c>
      <c r="N104" s="214">
        <f t="shared" si="26"/>
        <v>0</v>
      </c>
      <c r="O104" s="214">
        <f t="shared" si="26"/>
        <v>0</v>
      </c>
      <c r="P104" s="214">
        <f t="shared" si="26"/>
        <v>0</v>
      </c>
      <c r="Q104" s="214">
        <f t="shared" si="26"/>
        <v>0</v>
      </c>
      <c r="R104" s="214">
        <f t="shared" si="26"/>
        <v>0</v>
      </c>
      <c r="S104" s="215"/>
    </row>
    <row r="105" spans="1:19" s="192" customFormat="1" ht="12.75">
      <c r="A105" s="318" t="s">
        <v>107</v>
      </c>
      <c r="B105" s="318"/>
      <c r="C105" s="318"/>
      <c r="D105" s="219">
        <f aca="true" t="shared" si="27" ref="D105:R105">SUM(D16,D27,D38,D49,D60,D71,D82,D93,D104)</f>
        <v>42</v>
      </c>
      <c r="E105" s="219">
        <f t="shared" si="27"/>
        <v>0</v>
      </c>
      <c r="F105" s="219">
        <f t="shared" si="27"/>
        <v>0</v>
      </c>
      <c r="G105" s="219">
        <f t="shared" si="27"/>
        <v>0</v>
      </c>
      <c r="H105" s="219">
        <f t="shared" si="27"/>
        <v>0</v>
      </c>
      <c r="I105" s="219">
        <f t="shared" si="27"/>
        <v>0</v>
      </c>
      <c r="J105" s="219">
        <f t="shared" si="27"/>
        <v>0</v>
      </c>
      <c r="K105" s="219">
        <f t="shared" si="27"/>
        <v>0</v>
      </c>
      <c r="L105" s="219">
        <f t="shared" si="27"/>
        <v>0</v>
      </c>
      <c r="M105" s="219">
        <f t="shared" si="27"/>
        <v>0</v>
      </c>
      <c r="N105" s="219">
        <f t="shared" si="27"/>
        <v>42</v>
      </c>
      <c r="O105" s="219">
        <f t="shared" si="27"/>
        <v>0</v>
      </c>
      <c r="P105" s="219">
        <f t="shared" si="27"/>
        <v>0</v>
      </c>
      <c r="Q105" s="219">
        <f t="shared" si="27"/>
        <v>0</v>
      </c>
      <c r="R105" s="219">
        <f t="shared" si="27"/>
        <v>42</v>
      </c>
      <c r="S105" s="220"/>
    </row>
    <row r="106" spans="1:19" s="192" customFormat="1" ht="20.25" customHeight="1">
      <c r="A106" s="319" t="s">
        <v>1</v>
      </c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S106" s="319"/>
    </row>
    <row r="107" spans="1:19" s="192" customFormat="1" ht="25.5">
      <c r="A107" s="221" t="s">
        <v>25</v>
      </c>
      <c r="B107" s="222" t="s">
        <v>65</v>
      </c>
      <c r="C107" s="222" t="s">
        <v>66</v>
      </c>
      <c r="D107" s="223">
        <v>1</v>
      </c>
      <c r="E107" s="223">
        <v>2</v>
      </c>
      <c r="F107" s="223">
        <v>3</v>
      </c>
      <c r="G107" s="223">
        <v>4</v>
      </c>
      <c r="H107" s="223">
        <v>5</v>
      </c>
      <c r="I107" s="223">
        <v>6</v>
      </c>
      <c r="J107" s="223">
        <v>7</v>
      </c>
      <c r="K107" s="223">
        <v>8</v>
      </c>
      <c r="L107" s="223">
        <v>9</v>
      </c>
      <c r="M107" s="223">
        <v>10</v>
      </c>
      <c r="N107" s="223" t="s">
        <v>67</v>
      </c>
      <c r="O107" s="223" t="s">
        <v>68</v>
      </c>
      <c r="P107" s="223" t="s">
        <v>69</v>
      </c>
      <c r="Q107" s="223" t="s">
        <v>70</v>
      </c>
      <c r="R107" s="223" t="s">
        <v>71</v>
      </c>
      <c r="S107" s="224" t="s">
        <v>72</v>
      </c>
    </row>
    <row r="108" spans="1:19" s="192" customFormat="1" ht="12.75" customHeight="1">
      <c r="A108" s="320" t="s">
        <v>108</v>
      </c>
      <c r="B108" s="225">
        <v>7</v>
      </c>
      <c r="C108" s="225" t="s">
        <v>109</v>
      </c>
      <c r="D108" s="197">
        <v>7</v>
      </c>
      <c r="E108" s="197"/>
      <c r="F108" s="197"/>
      <c r="G108" s="197"/>
      <c r="H108" s="197"/>
      <c r="I108" s="197"/>
      <c r="J108" s="197"/>
      <c r="K108" s="197"/>
      <c r="L108" s="197"/>
      <c r="M108" s="197"/>
      <c r="N108" s="197">
        <f>SUM(D108:M108)</f>
        <v>7</v>
      </c>
      <c r="O108" s="197"/>
      <c r="P108" s="197"/>
      <c r="Q108" s="197"/>
      <c r="R108" s="197">
        <f>SUM(N108:Q108)</f>
        <v>7</v>
      </c>
      <c r="S108" s="216" t="s">
        <v>110</v>
      </c>
    </row>
    <row r="109" spans="1:19" s="192" customFormat="1" ht="12.75">
      <c r="A109" s="320"/>
      <c r="B109" s="226">
        <v>8</v>
      </c>
      <c r="C109" s="226" t="s">
        <v>111</v>
      </c>
      <c r="D109" s="199">
        <v>2</v>
      </c>
      <c r="E109" s="199"/>
      <c r="F109" s="199"/>
      <c r="G109" s="199"/>
      <c r="H109" s="199"/>
      <c r="I109" s="199"/>
      <c r="J109" s="199"/>
      <c r="K109" s="199"/>
      <c r="L109" s="199"/>
      <c r="M109" s="199"/>
      <c r="N109" s="199">
        <f>SUM(D109:M109)</f>
        <v>2</v>
      </c>
      <c r="O109" s="199"/>
      <c r="P109" s="199"/>
      <c r="Q109" s="199"/>
      <c r="R109" s="199">
        <f>SUM(N109:Q109)</f>
        <v>2</v>
      </c>
      <c r="S109" s="217"/>
    </row>
    <row r="110" spans="1:19" s="192" customFormat="1" ht="12.75">
      <c r="A110" s="320"/>
      <c r="B110" s="201">
        <v>10</v>
      </c>
      <c r="C110" s="201" t="s">
        <v>112</v>
      </c>
      <c r="D110" s="201">
        <v>6</v>
      </c>
      <c r="E110" s="201"/>
      <c r="F110" s="201"/>
      <c r="G110" s="201"/>
      <c r="H110" s="201"/>
      <c r="I110" s="201"/>
      <c r="J110" s="201"/>
      <c r="K110" s="201"/>
      <c r="L110" s="201"/>
      <c r="M110" s="201"/>
      <c r="N110" s="201">
        <f>SUM(D110:M110)</f>
        <v>6</v>
      </c>
      <c r="O110" s="201"/>
      <c r="P110" s="201"/>
      <c r="Q110" s="201"/>
      <c r="R110" s="201">
        <f>SUM(N110:Q110)</f>
        <v>6</v>
      </c>
      <c r="S110" s="227" t="s">
        <v>113</v>
      </c>
    </row>
    <row r="111" spans="1:19" s="192" customFormat="1" ht="12.75">
      <c r="A111" s="320"/>
      <c r="B111" s="228"/>
      <c r="C111" s="229" t="s">
        <v>71</v>
      </c>
      <c r="D111" s="229">
        <f aca="true" t="shared" si="28" ref="D111:R111">SUM(D108:D110)</f>
        <v>15</v>
      </c>
      <c r="E111" s="229">
        <f t="shared" si="28"/>
        <v>0</v>
      </c>
      <c r="F111" s="229">
        <f t="shared" si="28"/>
        <v>0</v>
      </c>
      <c r="G111" s="229">
        <f t="shared" si="28"/>
        <v>0</v>
      </c>
      <c r="H111" s="229">
        <f t="shared" si="28"/>
        <v>0</v>
      </c>
      <c r="I111" s="229">
        <f t="shared" si="28"/>
        <v>0</v>
      </c>
      <c r="J111" s="229">
        <f t="shared" si="28"/>
        <v>0</v>
      </c>
      <c r="K111" s="229">
        <f t="shared" si="28"/>
        <v>0</v>
      </c>
      <c r="L111" s="229">
        <f t="shared" si="28"/>
        <v>0</v>
      </c>
      <c r="M111" s="229">
        <f t="shared" si="28"/>
        <v>0</v>
      </c>
      <c r="N111" s="229">
        <f t="shared" si="28"/>
        <v>15</v>
      </c>
      <c r="O111" s="229">
        <f t="shared" si="28"/>
        <v>0</v>
      </c>
      <c r="P111" s="229">
        <f t="shared" si="28"/>
        <v>0</v>
      </c>
      <c r="Q111" s="229">
        <f t="shared" si="28"/>
        <v>0</v>
      </c>
      <c r="R111" s="229">
        <f t="shared" si="28"/>
        <v>15</v>
      </c>
      <c r="S111" s="230"/>
    </row>
    <row r="112" spans="1:19" s="192" customFormat="1" ht="12.75" customHeight="1">
      <c r="A112" s="320" t="s">
        <v>114</v>
      </c>
      <c r="B112" s="225">
        <v>0</v>
      </c>
      <c r="C112" s="225" t="s">
        <v>115</v>
      </c>
      <c r="D112" s="197">
        <v>1</v>
      </c>
      <c r="E112" s="197"/>
      <c r="F112" s="197"/>
      <c r="G112" s="197"/>
      <c r="H112" s="197"/>
      <c r="I112" s="197"/>
      <c r="J112" s="197"/>
      <c r="K112" s="197"/>
      <c r="L112" s="197"/>
      <c r="M112" s="197"/>
      <c r="N112" s="197">
        <f>SUM(D112:M112)</f>
        <v>1</v>
      </c>
      <c r="O112" s="197"/>
      <c r="P112" s="197"/>
      <c r="Q112" s="197"/>
      <c r="R112" s="197">
        <f>SUM(N112:Q112)</f>
        <v>1</v>
      </c>
      <c r="S112" s="216"/>
    </row>
    <row r="113" spans="1:19" s="192" customFormat="1" ht="12.75">
      <c r="A113" s="320"/>
      <c r="B113" s="226">
        <v>4</v>
      </c>
      <c r="C113" s="226" t="s">
        <v>116</v>
      </c>
      <c r="D113" s="199">
        <v>1</v>
      </c>
      <c r="E113" s="199"/>
      <c r="F113" s="199"/>
      <c r="G113" s="199"/>
      <c r="H113" s="199"/>
      <c r="I113" s="199"/>
      <c r="J113" s="199"/>
      <c r="K113" s="199"/>
      <c r="L113" s="199"/>
      <c r="M113" s="199"/>
      <c r="N113" s="199">
        <f>SUM(D113:M113)</f>
        <v>1</v>
      </c>
      <c r="O113" s="199"/>
      <c r="P113" s="199"/>
      <c r="Q113" s="199"/>
      <c r="R113" s="199">
        <f>SUM(N113:Q113)</f>
        <v>1</v>
      </c>
      <c r="S113" s="217"/>
    </row>
    <row r="114" spans="1:19" s="192" customFormat="1" ht="12.75">
      <c r="A114" s="320"/>
      <c r="B114" s="201">
        <v>7</v>
      </c>
      <c r="C114" s="201" t="s">
        <v>117</v>
      </c>
      <c r="D114" s="201">
        <v>5</v>
      </c>
      <c r="E114" s="201"/>
      <c r="F114" s="201"/>
      <c r="G114" s="201"/>
      <c r="H114" s="201"/>
      <c r="I114" s="201"/>
      <c r="J114" s="201"/>
      <c r="K114" s="201"/>
      <c r="L114" s="201"/>
      <c r="M114" s="201"/>
      <c r="N114" s="201">
        <f>SUM(D114:M114)</f>
        <v>5</v>
      </c>
      <c r="O114" s="201"/>
      <c r="P114" s="201"/>
      <c r="Q114" s="201"/>
      <c r="R114" s="201">
        <f>SUM(N114:Q114)</f>
        <v>5</v>
      </c>
      <c r="S114" s="231" t="s">
        <v>78</v>
      </c>
    </row>
    <row r="115" spans="1:19" s="192" customFormat="1" ht="12.75">
      <c r="A115" s="320"/>
      <c r="B115" s="201">
        <v>10</v>
      </c>
      <c r="C115" s="201" t="s">
        <v>118</v>
      </c>
      <c r="D115" s="201">
        <v>1</v>
      </c>
      <c r="E115" s="201"/>
      <c r="F115" s="201"/>
      <c r="G115" s="201"/>
      <c r="H115" s="201"/>
      <c r="I115" s="201"/>
      <c r="J115" s="201"/>
      <c r="K115" s="201"/>
      <c r="L115" s="201"/>
      <c r="M115" s="201"/>
      <c r="N115" s="201">
        <f>SUM(D115:M115)</f>
        <v>1</v>
      </c>
      <c r="O115" s="201"/>
      <c r="P115" s="201"/>
      <c r="Q115" s="201"/>
      <c r="R115" s="201">
        <f>SUM(N115:Q115)</f>
        <v>1</v>
      </c>
      <c r="S115" s="202"/>
    </row>
    <row r="116" spans="1:19" s="192" customFormat="1" ht="12.75">
      <c r="A116" s="320"/>
      <c r="B116" s="201">
        <v>14</v>
      </c>
      <c r="C116" s="201" t="s">
        <v>119</v>
      </c>
      <c r="D116" s="201">
        <v>2</v>
      </c>
      <c r="E116" s="201"/>
      <c r="F116" s="201"/>
      <c r="G116" s="201"/>
      <c r="H116" s="201"/>
      <c r="I116" s="201"/>
      <c r="J116" s="201"/>
      <c r="K116" s="201"/>
      <c r="L116" s="201"/>
      <c r="M116" s="201"/>
      <c r="N116" s="201">
        <f>SUM(D116:M116)</f>
        <v>2</v>
      </c>
      <c r="O116" s="201"/>
      <c r="P116" s="201"/>
      <c r="Q116" s="201"/>
      <c r="R116" s="201">
        <f>SUM(N116:Q116)</f>
        <v>2</v>
      </c>
      <c r="S116" s="202"/>
    </row>
    <row r="117" spans="1:19" s="192" customFormat="1" ht="12.75">
      <c r="A117" s="320"/>
      <c r="B117" s="228"/>
      <c r="C117" s="229" t="s">
        <v>71</v>
      </c>
      <c r="D117" s="229">
        <f aca="true" t="shared" si="29" ref="D117:R117">SUM(D112:D116)</f>
        <v>10</v>
      </c>
      <c r="E117" s="229">
        <f t="shared" si="29"/>
        <v>0</v>
      </c>
      <c r="F117" s="229">
        <f t="shared" si="29"/>
        <v>0</v>
      </c>
      <c r="G117" s="229">
        <f t="shared" si="29"/>
        <v>0</v>
      </c>
      <c r="H117" s="229">
        <f t="shared" si="29"/>
        <v>0</v>
      </c>
      <c r="I117" s="229">
        <f t="shared" si="29"/>
        <v>0</v>
      </c>
      <c r="J117" s="229">
        <f t="shared" si="29"/>
        <v>0</v>
      </c>
      <c r="K117" s="229">
        <f t="shared" si="29"/>
        <v>0</v>
      </c>
      <c r="L117" s="229">
        <f t="shared" si="29"/>
        <v>0</v>
      </c>
      <c r="M117" s="229">
        <f t="shared" si="29"/>
        <v>0</v>
      </c>
      <c r="N117" s="229">
        <f t="shared" si="29"/>
        <v>10</v>
      </c>
      <c r="O117" s="229">
        <f t="shared" si="29"/>
        <v>0</v>
      </c>
      <c r="P117" s="229">
        <f t="shared" si="29"/>
        <v>0</v>
      </c>
      <c r="Q117" s="229">
        <f t="shared" si="29"/>
        <v>0</v>
      </c>
      <c r="R117" s="229">
        <f t="shared" si="29"/>
        <v>10</v>
      </c>
      <c r="S117" s="230"/>
    </row>
    <row r="118" spans="1:19" s="192" customFormat="1" ht="12.75" customHeight="1">
      <c r="A118" s="320" t="s">
        <v>120</v>
      </c>
      <c r="B118" s="225">
        <v>10</v>
      </c>
      <c r="C118" s="225" t="s">
        <v>121</v>
      </c>
      <c r="D118" s="197">
        <v>1</v>
      </c>
      <c r="E118" s="197"/>
      <c r="F118" s="197"/>
      <c r="G118" s="197"/>
      <c r="H118" s="197"/>
      <c r="I118" s="197"/>
      <c r="J118" s="197"/>
      <c r="K118" s="197"/>
      <c r="L118" s="197"/>
      <c r="M118" s="197"/>
      <c r="N118" s="197">
        <f>SUM(D118:M118)</f>
        <v>1</v>
      </c>
      <c r="O118" s="197"/>
      <c r="P118" s="197"/>
      <c r="Q118" s="197"/>
      <c r="R118" s="197">
        <f>SUM(N118:Q118)</f>
        <v>1</v>
      </c>
      <c r="S118" s="216"/>
    </row>
    <row r="119" spans="1:19" s="192" customFormat="1" ht="12.75">
      <c r="A119" s="320"/>
      <c r="B119" s="201">
        <v>13</v>
      </c>
      <c r="C119" s="201" t="s">
        <v>122</v>
      </c>
      <c r="D119" s="201">
        <v>1</v>
      </c>
      <c r="E119" s="199"/>
      <c r="F119" s="199"/>
      <c r="G119" s="199"/>
      <c r="H119" s="199"/>
      <c r="I119" s="199"/>
      <c r="J119" s="199"/>
      <c r="K119" s="199"/>
      <c r="L119" s="199"/>
      <c r="M119" s="199"/>
      <c r="N119" s="199">
        <f>SUM(D119:M119)</f>
        <v>1</v>
      </c>
      <c r="O119" s="199"/>
      <c r="P119" s="199"/>
      <c r="Q119" s="199"/>
      <c r="R119" s="199">
        <f>SUM(N119:Q119)</f>
        <v>1</v>
      </c>
      <c r="S119" s="217"/>
    </row>
    <row r="120" spans="1:19" s="192" customFormat="1" ht="12.75">
      <c r="A120" s="320"/>
      <c r="B120" s="226">
        <v>11</v>
      </c>
      <c r="C120" s="226" t="s">
        <v>123</v>
      </c>
      <c r="D120" s="199">
        <v>2</v>
      </c>
      <c r="E120" s="201"/>
      <c r="F120" s="201"/>
      <c r="G120" s="201"/>
      <c r="H120" s="201"/>
      <c r="I120" s="201"/>
      <c r="J120" s="201"/>
      <c r="K120" s="201"/>
      <c r="L120" s="201"/>
      <c r="M120" s="201"/>
      <c r="N120" s="201">
        <f>SUM(D120:M120)</f>
        <v>2</v>
      </c>
      <c r="O120" s="201"/>
      <c r="P120" s="201"/>
      <c r="Q120" s="201"/>
      <c r="R120" s="201">
        <f>SUM(N120:Q120)</f>
        <v>2</v>
      </c>
      <c r="S120" s="202"/>
    </row>
    <row r="121" spans="1:19" s="192" customFormat="1" ht="12.75">
      <c r="A121" s="320"/>
      <c r="B121" s="201">
        <v>7</v>
      </c>
      <c r="C121" s="201" t="s">
        <v>124</v>
      </c>
      <c r="D121" s="201">
        <v>2</v>
      </c>
      <c r="E121" s="201"/>
      <c r="F121" s="201"/>
      <c r="G121" s="201"/>
      <c r="H121" s="201"/>
      <c r="I121" s="201"/>
      <c r="J121" s="201"/>
      <c r="K121" s="201"/>
      <c r="L121" s="201"/>
      <c r="M121" s="201"/>
      <c r="N121" s="201">
        <f>SUM(D121:M121)</f>
        <v>2</v>
      </c>
      <c r="O121" s="201"/>
      <c r="P121" s="201"/>
      <c r="Q121" s="201"/>
      <c r="R121" s="201">
        <f>SUM(N121:Q121)</f>
        <v>2</v>
      </c>
      <c r="S121" s="202"/>
    </row>
    <row r="122" spans="1:19" s="192" customFormat="1" ht="12.75">
      <c r="A122" s="320"/>
      <c r="B122" s="228"/>
      <c r="C122" s="229" t="s">
        <v>71</v>
      </c>
      <c r="D122" s="229">
        <f aca="true" t="shared" si="30" ref="D122:R122">SUM(D118:D121)</f>
        <v>6</v>
      </c>
      <c r="E122" s="229">
        <f t="shared" si="30"/>
        <v>0</v>
      </c>
      <c r="F122" s="229">
        <f t="shared" si="30"/>
        <v>0</v>
      </c>
      <c r="G122" s="229">
        <f t="shared" si="30"/>
        <v>0</v>
      </c>
      <c r="H122" s="229">
        <f t="shared" si="30"/>
        <v>0</v>
      </c>
      <c r="I122" s="229">
        <f t="shared" si="30"/>
        <v>0</v>
      </c>
      <c r="J122" s="229">
        <f t="shared" si="30"/>
        <v>0</v>
      </c>
      <c r="K122" s="229">
        <f t="shared" si="30"/>
        <v>0</v>
      </c>
      <c r="L122" s="229">
        <f t="shared" si="30"/>
        <v>0</v>
      </c>
      <c r="M122" s="229">
        <f t="shared" si="30"/>
        <v>0</v>
      </c>
      <c r="N122" s="229">
        <f t="shared" si="30"/>
        <v>6</v>
      </c>
      <c r="O122" s="229">
        <f t="shared" si="30"/>
        <v>0</v>
      </c>
      <c r="P122" s="229">
        <f t="shared" si="30"/>
        <v>0</v>
      </c>
      <c r="Q122" s="229">
        <f t="shared" si="30"/>
        <v>0</v>
      </c>
      <c r="R122" s="229">
        <f t="shared" si="30"/>
        <v>6</v>
      </c>
      <c r="S122" s="230"/>
    </row>
    <row r="123" spans="1:19" s="192" customFormat="1" ht="12.75" customHeight="1">
      <c r="A123" s="320" t="s">
        <v>125</v>
      </c>
      <c r="B123" s="225">
        <v>10</v>
      </c>
      <c r="C123" s="225" t="s">
        <v>126</v>
      </c>
      <c r="D123" s="197">
        <v>3</v>
      </c>
      <c r="E123" s="197"/>
      <c r="F123" s="197"/>
      <c r="G123" s="197"/>
      <c r="H123" s="197"/>
      <c r="I123" s="197"/>
      <c r="J123" s="197"/>
      <c r="K123" s="197"/>
      <c r="L123" s="197"/>
      <c r="M123" s="197"/>
      <c r="N123" s="197">
        <f>SUM(D123:M123)</f>
        <v>3</v>
      </c>
      <c r="O123" s="197"/>
      <c r="P123" s="197"/>
      <c r="Q123" s="197"/>
      <c r="R123" s="197">
        <f>SUM(N123:Q123)</f>
        <v>3</v>
      </c>
      <c r="S123" s="216"/>
    </row>
    <row r="124" spans="1:19" s="192" customFormat="1" ht="12.75">
      <c r="A124" s="320"/>
      <c r="B124" s="228"/>
      <c r="C124" s="229" t="s">
        <v>71</v>
      </c>
      <c r="D124" s="229">
        <f aca="true" t="shared" si="31" ref="D124:R124">SUM(D123:D123)</f>
        <v>3</v>
      </c>
      <c r="E124" s="229">
        <f t="shared" si="31"/>
        <v>0</v>
      </c>
      <c r="F124" s="229">
        <f t="shared" si="31"/>
        <v>0</v>
      </c>
      <c r="G124" s="229">
        <f t="shared" si="31"/>
        <v>0</v>
      </c>
      <c r="H124" s="229">
        <f t="shared" si="31"/>
        <v>0</v>
      </c>
      <c r="I124" s="229">
        <f t="shared" si="31"/>
        <v>0</v>
      </c>
      <c r="J124" s="229">
        <f t="shared" si="31"/>
        <v>0</v>
      </c>
      <c r="K124" s="229">
        <f t="shared" si="31"/>
        <v>0</v>
      </c>
      <c r="L124" s="229">
        <f t="shared" si="31"/>
        <v>0</v>
      </c>
      <c r="M124" s="229">
        <f t="shared" si="31"/>
        <v>0</v>
      </c>
      <c r="N124" s="229">
        <f t="shared" si="31"/>
        <v>3</v>
      </c>
      <c r="O124" s="229">
        <f t="shared" si="31"/>
        <v>0</v>
      </c>
      <c r="P124" s="229">
        <f t="shared" si="31"/>
        <v>0</v>
      </c>
      <c r="Q124" s="229">
        <f t="shared" si="31"/>
        <v>0</v>
      </c>
      <c r="R124" s="229">
        <f t="shared" si="31"/>
        <v>3</v>
      </c>
      <c r="S124" s="230"/>
    </row>
    <row r="125" spans="1:19" s="192" customFormat="1" ht="12.75" customHeight="1">
      <c r="A125" s="320" t="s">
        <v>127</v>
      </c>
      <c r="B125" s="225">
        <v>2</v>
      </c>
      <c r="C125" s="225" t="s">
        <v>128</v>
      </c>
      <c r="D125" s="197">
        <v>1</v>
      </c>
      <c r="E125" s="197"/>
      <c r="F125" s="197"/>
      <c r="G125" s="197"/>
      <c r="H125" s="197"/>
      <c r="I125" s="197"/>
      <c r="J125" s="197"/>
      <c r="K125" s="197"/>
      <c r="L125" s="197"/>
      <c r="M125" s="197"/>
      <c r="N125" s="197">
        <f>SUM(D125:M125)</f>
        <v>1</v>
      </c>
      <c r="O125" s="197"/>
      <c r="P125" s="197"/>
      <c r="Q125" s="197"/>
      <c r="R125" s="197">
        <f>SUM(N125:Q125)</f>
        <v>1</v>
      </c>
      <c r="S125" s="216"/>
    </row>
    <row r="126" spans="1:19" s="192" customFormat="1" ht="12.75">
      <c r="A126" s="320"/>
      <c r="B126" s="226">
        <v>10</v>
      </c>
      <c r="C126" s="226" t="s">
        <v>129</v>
      </c>
      <c r="D126" s="199">
        <v>2</v>
      </c>
      <c r="E126" s="199"/>
      <c r="F126" s="199"/>
      <c r="G126" s="199"/>
      <c r="H126" s="199"/>
      <c r="I126" s="199"/>
      <c r="J126" s="199"/>
      <c r="K126" s="199"/>
      <c r="L126" s="199"/>
      <c r="M126" s="199"/>
      <c r="N126" s="199">
        <f>SUM(D126:M126)</f>
        <v>2</v>
      </c>
      <c r="O126" s="199"/>
      <c r="P126" s="199"/>
      <c r="Q126" s="199"/>
      <c r="R126" s="199">
        <f>SUM(N126:Q126)</f>
        <v>2</v>
      </c>
      <c r="S126" s="217"/>
    </row>
    <row r="127" spans="1:19" s="192" customFormat="1" ht="12.75">
      <c r="A127" s="320"/>
      <c r="B127" s="201">
        <v>11</v>
      </c>
      <c r="C127" s="201" t="s">
        <v>130</v>
      </c>
      <c r="D127" s="201">
        <v>2</v>
      </c>
      <c r="E127" s="201"/>
      <c r="F127" s="201"/>
      <c r="G127" s="201"/>
      <c r="H127" s="201"/>
      <c r="I127" s="201"/>
      <c r="J127" s="201"/>
      <c r="K127" s="201"/>
      <c r="L127" s="201"/>
      <c r="M127" s="201"/>
      <c r="N127" s="201">
        <f>SUM(D127:M127)</f>
        <v>2</v>
      </c>
      <c r="O127" s="201"/>
      <c r="P127" s="201"/>
      <c r="Q127" s="201"/>
      <c r="R127" s="201">
        <f>SUM(N127:Q127)</f>
        <v>2</v>
      </c>
      <c r="S127" s="202"/>
    </row>
    <row r="128" spans="1:19" s="192" customFormat="1" ht="12.75">
      <c r="A128" s="320"/>
      <c r="B128" s="228"/>
      <c r="C128" s="229" t="s">
        <v>71</v>
      </c>
      <c r="D128" s="229">
        <f aca="true" t="shared" si="32" ref="D128:R128">SUM(D125:D127)</f>
        <v>5</v>
      </c>
      <c r="E128" s="229">
        <f t="shared" si="32"/>
        <v>0</v>
      </c>
      <c r="F128" s="229">
        <f t="shared" si="32"/>
        <v>0</v>
      </c>
      <c r="G128" s="229">
        <f t="shared" si="32"/>
        <v>0</v>
      </c>
      <c r="H128" s="229">
        <f t="shared" si="32"/>
        <v>0</v>
      </c>
      <c r="I128" s="229">
        <f t="shared" si="32"/>
        <v>0</v>
      </c>
      <c r="J128" s="229">
        <f t="shared" si="32"/>
        <v>0</v>
      </c>
      <c r="K128" s="229">
        <f t="shared" si="32"/>
        <v>0</v>
      </c>
      <c r="L128" s="229">
        <f t="shared" si="32"/>
        <v>0</v>
      </c>
      <c r="M128" s="229">
        <f t="shared" si="32"/>
        <v>0</v>
      </c>
      <c r="N128" s="229">
        <f t="shared" si="32"/>
        <v>5</v>
      </c>
      <c r="O128" s="229">
        <f t="shared" si="32"/>
        <v>0</v>
      </c>
      <c r="P128" s="229">
        <f t="shared" si="32"/>
        <v>0</v>
      </c>
      <c r="Q128" s="229">
        <f t="shared" si="32"/>
        <v>0</v>
      </c>
      <c r="R128" s="229">
        <f t="shared" si="32"/>
        <v>5</v>
      </c>
      <c r="S128" s="230"/>
    </row>
    <row r="129" spans="1:19" s="192" customFormat="1" ht="12.75" customHeight="1">
      <c r="A129" s="320" t="s">
        <v>131</v>
      </c>
      <c r="B129" s="225">
        <v>10</v>
      </c>
      <c r="C129" s="225" t="s">
        <v>132</v>
      </c>
      <c r="D129" s="197">
        <v>2</v>
      </c>
      <c r="E129" s="197"/>
      <c r="F129" s="197"/>
      <c r="G129" s="197"/>
      <c r="H129" s="197"/>
      <c r="I129" s="197"/>
      <c r="J129" s="197"/>
      <c r="K129" s="197"/>
      <c r="L129" s="197"/>
      <c r="M129" s="197"/>
      <c r="N129" s="197">
        <f>SUM(D129:M129)</f>
        <v>2</v>
      </c>
      <c r="O129" s="197"/>
      <c r="P129" s="197"/>
      <c r="Q129" s="197"/>
      <c r="R129" s="197">
        <f>SUM(N129:Q129)</f>
        <v>2</v>
      </c>
      <c r="S129" s="216"/>
    </row>
    <row r="130" spans="1:19" s="192" customFormat="1" ht="12.75">
      <c r="A130" s="320"/>
      <c r="B130" s="228"/>
      <c r="C130" s="229" t="s">
        <v>71</v>
      </c>
      <c r="D130" s="229">
        <f aca="true" t="shared" si="33" ref="D130:R130">SUM(D129:D129)</f>
        <v>2</v>
      </c>
      <c r="E130" s="229">
        <f t="shared" si="33"/>
        <v>0</v>
      </c>
      <c r="F130" s="229">
        <f t="shared" si="33"/>
        <v>0</v>
      </c>
      <c r="G130" s="229">
        <f t="shared" si="33"/>
        <v>0</v>
      </c>
      <c r="H130" s="229">
        <f t="shared" si="33"/>
        <v>0</v>
      </c>
      <c r="I130" s="229">
        <f t="shared" si="33"/>
        <v>0</v>
      </c>
      <c r="J130" s="229">
        <f t="shared" si="33"/>
        <v>0</v>
      </c>
      <c r="K130" s="229">
        <f t="shared" si="33"/>
        <v>0</v>
      </c>
      <c r="L130" s="229">
        <f t="shared" si="33"/>
        <v>0</v>
      </c>
      <c r="M130" s="229">
        <f t="shared" si="33"/>
        <v>0</v>
      </c>
      <c r="N130" s="229">
        <f t="shared" si="33"/>
        <v>2</v>
      </c>
      <c r="O130" s="229">
        <f t="shared" si="33"/>
        <v>0</v>
      </c>
      <c r="P130" s="229">
        <f t="shared" si="33"/>
        <v>0</v>
      </c>
      <c r="Q130" s="229">
        <f t="shared" si="33"/>
        <v>0</v>
      </c>
      <c r="R130" s="229">
        <f t="shared" si="33"/>
        <v>2</v>
      </c>
      <c r="S130" s="230"/>
    </row>
    <row r="131" spans="1:19" s="192" customFormat="1" ht="12.75" customHeight="1">
      <c r="A131" s="320" t="s">
        <v>133</v>
      </c>
      <c r="B131" s="225">
        <v>14</v>
      </c>
      <c r="C131" s="225" t="s">
        <v>134</v>
      </c>
      <c r="D131" s="197">
        <v>2</v>
      </c>
      <c r="E131" s="197"/>
      <c r="F131" s="197"/>
      <c r="G131" s="197"/>
      <c r="H131" s="197"/>
      <c r="I131" s="197"/>
      <c r="J131" s="197"/>
      <c r="K131" s="197"/>
      <c r="L131" s="197"/>
      <c r="M131" s="197"/>
      <c r="N131" s="197">
        <f>SUM(D131:M131)</f>
        <v>2</v>
      </c>
      <c r="O131" s="197"/>
      <c r="P131" s="197"/>
      <c r="Q131" s="197"/>
      <c r="R131" s="197">
        <f>SUM(N131:Q131)</f>
        <v>2</v>
      </c>
      <c r="S131" s="216"/>
    </row>
    <row r="132" spans="1:19" s="192" customFormat="1" ht="12.75">
      <c r="A132" s="320"/>
      <c r="B132" s="226">
        <v>11</v>
      </c>
      <c r="C132" s="226" t="s">
        <v>135</v>
      </c>
      <c r="D132" s="199">
        <v>1</v>
      </c>
      <c r="E132" s="199"/>
      <c r="F132" s="199"/>
      <c r="G132" s="199"/>
      <c r="H132" s="199"/>
      <c r="I132" s="199"/>
      <c r="J132" s="199"/>
      <c r="K132" s="199"/>
      <c r="L132" s="199"/>
      <c r="M132" s="199"/>
      <c r="N132" s="199">
        <f>SUM(D132:M132)</f>
        <v>1</v>
      </c>
      <c r="O132" s="199"/>
      <c r="P132" s="199"/>
      <c r="Q132" s="199"/>
      <c r="R132" s="199">
        <f>SUM(N132:Q132)</f>
        <v>1</v>
      </c>
      <c r="S132" s="217"/>
    </row>
    <row r="133" spans="1:19" s="192" customFormat="1" ht="12.75">
      <c r="A133" s="320"/>
      <c r="B133" s="228"/>
      <c r="C133" s="229" t="s">
        <v>71</v>
      </c>
      <c r="D133" s="229">
        <f aca="true" t="shared" si="34" ref="D133:R133">SUM(D131:D132)</f>
        <v>3</v>
      </c>
      <c r="E133" s="229">
        <f t="shared" si="34"/>
        <v>0</v>
      </c>
      <c r="F133" s="229">
        <f t="shared" si="34"/>
        <v>0</v>
      </c>
      <c r="G133" s="229">
        <f t="shared" si="34"/>
        <v>0</v>
      </c>
      <c r="H133" s="229">
        <f t="shared" si="34"/>
        <v>0</v>
      </c>
      <c r="I133" s="229">
        <f t="shared" si="34"/>
        <v>0</v>
      </c>
      <c r="J133" s="229">
        <f t="shared" si="34"/>
        <v>0</v>
      </c>
      <c r="K133" s="229">
        <f t="shared" si="34"/>
        <v>0</v>
      </c>
      <c r="L133" s="229">
        <f t="shared" si="34"/>
        <v>0</v>
      </c>
      <c r="M133" s="229">
        <f t="shared" si="34"/>
        <v>0</v>
      </c>
      <c r="N133" s="229">
        <f t="shared" si="34"/>
        <v>3</v>
      </c>
      <c r="O133" s="229">
        <f t="shared" si="34"/>
        <v>0</v>
      </c>
      <c r="P133" s="229">
        <f t="shared" si="34"/>
        <v>0</v>
      </c>
      <c r="Q133" s="229">
        <f t="shared" si="34"/>
        <v>0</v>
      </c>
      <c r="R133" s="229">
        <f t="shared" si="34"/>
        <v>3</v>
      </c>
      <c r="S133" s="230"/>
    </row>
    <row r="134" spans="1:19" s="192" customFormat="1" ht="12.75" customHeight="1">
      <c r="A134" s="320" t="s">
        <v>136</v>
      </c>
      <c r="B134" s="225">
        <v>78</v>
      </c>
      <c r="C134" s="225" t="s">
        <v>137</v>
      </c>
      <c r="D134" s="197">
        <v>2</v>
      </c>
      <c r="E134" s="197"/>
      <c r="F134" s="197"/>
      <c r="G134" s="197"/>
      <c r="H134" s="197"/>
      <c r="I134" s="197"/>
      <c r="J134" s="197"/>
      <c r="K134" s="197"/>
      <c r="L134" s="197"/>
      <c r="M134" s="197"/>
      <c r="N134" s="197">
        <f>SUM(D134:M134)</f>
        <v>2</v>
      </c>
      <c r="O134" s="197"/>
      <c r="P134" s="197"/>
      <c r="Q134" s="197"/>
      <c r="R134" s="197">
        <f>SUM(N134:Q134)</f>
        <v>2</v>
      </c>
      <c r="S134" s="216"/>
    </row>
    <row r="135" spans="1:19" s="192" customFormat="1" ht="12.75">
      <c r="A135" s="320"/>
      <c r="B135" s="226">
        <v>7</v>
      </c>
      <c r="C135" s="226" t="s">
        <v>138</v>
      </c>
      <c r="D135" s="199">
        <v>1</v>
      </c>
      <c r="E135" s="199"/>
      <c r="F135" s="199"/>
      <c r="G135" s="199"/>
      <c r="H135" s="199"/>
      <c r="I135" s="199"/>
      <c r="J135" s="199"/>
      <c r="K135" s="199"/>
      <c r="L135" s="199"/>
      <c r="M135" s="199"/>
      <c r="N135" s="199">
        <f>SUM(D135:M135)</f>
        <v>1</v>
      </c>
      <c r="O135" s="199"/>
      <c r="P135" s="199"/>
      <c r="Q135" s="199"/>
      <c r="R135" s="199">
        <f>SUM(N135:Q135)</f>
        <v>1</v>
      </c>
      <c r="S135" s="217"/>
    </row>
    <row r="136" spans="1:19" s="192" customFormat="1" ht="12.75">
      <c r="A136" s="320"/>
      <c r="B136" s="228"/>
      <c r="C136" s="229" t="s">
        <v>71</v>
      </c>
      <c r="D136" s="229">
        <f aca="true" t="shared" si="35" ref="D136:R136">SUM(D134:D135)</f>
        <v>3</v>
      </c>
      <c r="E136" s="229">
        <f t="shared" si="35"/>
        <v>0</v>
      </c>
      <c r="F136" s="229">
        <f t="shared" si="35"/>
        <v>0</v>
      </c>
      <c r="G136" s="229">
        <f t="shared" si="35"/>
        <v>0</v>
      </c>
      <c r="H136" s="229">
        <f t="shared" si="35"/>
        <v>0</v>
      </c>
      <c r="I136" s="229">
        <f t="shared" si="35"/>
        <v>0</v>
      </c>
      <c r="J136" s="229">
        <f t="shared" si="35"/>
        <v>0</v>
      </c>
      <c r="K136" s="229">
        <f t="shared" si="35"/>
        <v>0</v>
      </c>
      <c r="L136" s="229">
        <f t="shared" si="35"/>
        <v>0</v>
      </c>
      <c r="M136" s="229">
        <f t="shared" si="35"/>
        <v>0</v>
      </c>
      <c r="N136" s="229">
        <f t="shared" si="35"/>
        <v>3</v>
      </c>
      <c r="O136" s="229">
        <f t="shared" si="35"/>
        <v>0</v>
      </c>
      <c r="P136" s="229">
        <f t="shared" si="35"/>
        <v>0</v>
      </c>
      <c r="Q136" s="229">
        <f t="shared" si="35"/>
        <v>0</v>
      </c>
      <c r="R136" s="229">
        <f t="shared" si="35"/>
        <v>3</v>
      </c>
      <c r="S136" s="230"/>
    </row>
    <row r="137" spans="1:19" s="192" customFormat="1" ht="12.75" hidden="1">
      <c r="A137" s="320"/>
      <c r="B137" s="225"/>
      <c r="C137" s="225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>
        <f aca="true" t="shared" si="36" ref="N137:N146">SUM(D137:M137)</f>
        <v>0</v>
      </c>
      <c r="O137" s="197"/>
      <c r="P137" s="197"/>
      <c r="Q137" s="197"/>
      <c r="R137" s="197">
        <f aca="true" t="shared" si="37" ref="R137:R146">SUM(N137:Q137)</f>
        <v>0</v>
      </c>
      <c r="S137" s="216"/>
    </row>
    <row r="138" spans="1:19" s="192" customFormat="1" ht="12.75" hidden="1">
      <c r="A138" s="320"/>
      <c r="B138" s="226"/>
      <c r="C138" s="226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>
        <f t="shared" si="36"/>
        <v>0</v>
      </c>
      <c r="O138" s="199"/>
      <c r="P138" s="199"/>
      <c r="Q138" s="199"/>
      <c r="R138" s="199">
        <f t="shared" si="37"/>
        <v>0</v>
      </c>
      <c r="S138" s="217"/>
    </row>
    <row r="139" spans="1:19" s="192" customFormat="1" ht="12.75" hidden="1">
      <c r="A139" s="320"/>
      <c r="B139" s="201"/>
      <c r="C139" s="201"/>
      <c r="D139" s="201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>
        <f t="shared" si="36"/>
        <v>0</v>
      </c>
      <c r="O139" s="201"/>
      <c r="P139" s="201"/>
      <c r="Q139" s="201"/>
      <c r="R139" s="201">
        <f t="shared" si="37"/>
        <v>0</v>
      </c>
      <c r="S139" s="202"/>
    </row>
    <row r="140" spans="1:19" s="192" customFormat="1" ht="12.75" hidden="1">
      <c r="A140" s="320"/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>
        <f t="shared" si="36"/>
        <v>0</v>
      </c>
      <c r="O140" s="201"/>
      <c r="P140" s="201"/>
      <c r="Q140" s="201"/>
      <c r="R140" s="201">
        <f t="shared" si="37"/>
        <v>0</v>
      </c>
      <c r="S140" s="202"/>
    </row>
    <row r="141" spans="1:19" s="192" customFormat="1" ht="12.75" hidden="1">
      <c r="A141" s="320"/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>
        <f t="shared" si="36"/>
        <v>0</v>
      </c>
      <c r="O141" s="201"/>
      <c r="P141" s="201"/>
      <c r="Q141" s="201"/>
      <c r="R141" s="201">
        <f t="shared" si="37"/>
        <v>0</v>
      </c>
      <c r="S141" s="202"/>
    </row>
    <row r="142" spans="1:19" s="192" customFormat="1" ht="12.75" hidden="1">
      <c r="A142" s="320"/>
      <c r="B142" s="204"/>
      <c r="C142" s="204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>
        <f t="shared" si="36"/>
        <v>0</v>
      </c>
      <c r="O142" s="201"/>
      <c r="P142" s="201"/>
      <c r="Q142" s="201"/>
      <c r="R142" s="201">
        <f t="shared" si="37"/>
        <v>0</v>
      </c>
      <c r="S142" s="202"/>
    </row>
    <row r="143" spans="1:19" s="192" customFormat="1" ht="12.75" hidden="1">
      <c r="A143" s="320"/>
      <c r="B143" s="204"/>
      <c r="C143" s="204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>
        <f t="shared" si="36"/>
        <v>0</v>
      </c>
      <c r="O143" s="201"/>
      <c r="P143" s="201"/>
      <c r="Q143" s="201"/>
      <c r="R143" s="201">
        <f t="shared" si="37"/>
        <v>0</v>
      </c>
      <c r="S143" s="202"/>
    </row>
    <row r="144" spans="1:19" s="192" customFormat="1" ht="12.75" hidden="1">
      <c r="A144" s="320"/>
      <c r="B144" s="201"/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>
        <f t="shared" si="36"/>
        <v>0</v>
      </c>
      <c r="O144" s="201"/>
      <c r="P144" s="201"/>
      <c r="Q144" s="201"/>
      <c r="R144" s="201">
        <f t="shared" si="37"/>
        <v>0</v>
      </c>
      <c r="S144" s="202"/>
    </row>
    <row r="145" spans="1:19" s="192" customFormat="1" ht="12.75" hidden="1">
      <c r="A145" s="320"/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>
        <f t="shared" si="36"/>
        <v>0</v>
      </c>
      <c r="O145" s="201"/>
      <c r="P145" s="201"/>
      <c r="Q145" s="201"/>
      <c r="R145" s="201">
        <f t="shared" si="37"/>
        <v>0</v>
      </c>
      <c r="S145" s="202"/>
    </row>
    <row r="146" spans="1:19" s="192" customFormat="1" ht="12.75" hidden="1">
      <c r="A146" s="320"/>
      <c r="B146" s="201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>
        <f t="shared" si="36"/>
        <v>0</v>
      </c>
      <c r="O146" s="201"/>
      <c r="P146" s="201"/>
      <c r="Q146" s="201"/>
      <c r="R146" s="201">
        <f t="shared" si="37"/>
        <v>0</v>
      </c>
      <c r="S146" s="202"/>
    </row>
    <row r="147" spans="1:19" s="192" customFormat="1" ht="12.75" hidden="1">
      <c r="A147" s="320"/>
      <c r="B147" s="228"/>
      <c r="C147" s="229" t="s">
        <v>71</v>
      </c>
      <c r="D147" s="229">
        <f aca="true" t="shared" si="38" ref="D147:R147">SUM(D137:D146)</f>
        <v>0</v>
      </c>
      <c r="E147" s="229">
        <f t="shared" si="38"/>
        <v>0</v>
      </c>
      <c r="F147" s="229">
        <f t="shared" si="38"/>
        <v>0</v>
      </c>
      <c r="G147" s="229">
        <f t="shared" si="38"/>
        <v>0</v>
      </c>
      <c r="H147" s="229">
        <f t="shared" si="38"/>
        <v>0</v>
      </c>
      <c r="I147" s="229">
        <f t="shared" si="38"/>
        <v>0</v>
      </c>
      <c r="J147" s="229">
        <f t="shared" si="38"/>
        <v>0</v>
      </c>
      <c r="K147" s="229">
        <f t="shared" si="38"/>
        <v>0</v>
      </c>
      <c r="L147" s="229">
        <f t="shared" si="38"/>
        <v>0</v>
      </c>
      <c r="M147" s="229">
        <f t="shared" si="38"/>
        <v>0</v>
      </c>
      <c r="N147" s="229">
        <f t="shared" si="38"/>
        <v>0</v>
      </c>
      <c r="O147" s="229">
        <f t="shared" si="38"/>
        <v>0</v>
      </c>
      <c r="P147" s="229">
        <f t="shared" si="38"/>
        <v>0</v>
      </c>
      <c r="Q147" s="229">
        <f t="shared" si="38"/>
        <v>0</v>
      </c>
      <c r="R147" s="229">
        <f t="shared" si="38"/>
        <v>0</v>
      </c>
      <c r="S147" s="230"/>
    </row>
    <row r="148" spans="1:19" s="192" customFormat="1" ht="12.75">
      <c r="A148" s="321" t="s">
        <v>139</v>
      </c>
      <c r="B148" s="321"/>
      <c r="C148" s="321"/>
      <c r="D148" s="232">
        <f aca="true" t="shared" si="39" ref="D148:R148">SUM(D111,D117,D122,D124,D128,D130,D133,D136,D147)</f>
        <v>47</v>
      </c>
      <c r="E148" s="232">
        <f t="shared" si="39"/>
        <v>0</v>
      </c>
      <c r="F148" s="232">
        <f t="shared" si="39"/>
        <v>0</v>
      </c>
      <c r="G148" s="232">
        <f t="shared" si="39"/>
        <v>0</v>
      </c>
      <c r="H148" s="232">
        <f t="shared" si="39"/>
        <v>0</v>
      </c>
      <c r="I148" s="232">
        <f t="shared" si="39"/>
        <v>0</v>
      </c>
      <c r="J148" s="232">
        <f t="shared" si="39"/>
        <v>0</v>
      </c>
      <c r="K148" s="232">
        <f t="shared" si="39"/>
        <v>0</v>
      </c>
      <c r="L148" s="232">
        <f t="shared" si="39"/>
        <v>0</v>
      </c>
      <c r="M148" s="232">
        <f t="shared" si="39"/>
        <v>0</v>
      </c>
      <c r="N148" s="232">
        <f t="shared" si="39"/>
        <v>47</v>
      </c>
      <c r="O148" s="232">
        <f t="shared" si="39"/>
        <v>0</v>
      </c>
      <c r="P148" s="232">
        <f t="shared" si="39"/>
        <v>0</v>
      </c>
      <c r="Q148" s="232">
        <f t="shared" si="39"/>
        <v>0</v>
      </c>
      <c r="R148" s="232">
        <f t="shared" si="39"/>
        <v>47</v>
      </c>
      <c r="S148" s="233"/>
    </row>
    <row r="149" s="192" customFormat="1" ht="12.75">
      <c r="S149" s="234"/>
    </row>
    <row r="150" s="192" customFormat="1" ht="12.75">
      <c r="S150" s="234"/>
    </row>
    <row r="151" s="192" customFormat="1" ht="12.75">
      <c r="S151" s="234"/>
    </row>
    <row r="152" s="192" customFormat="1" ht="12.75">
      <c r="S152" s="234"/>
    </row>
    <row r="153" s="192" customFormat="1" ht="12.75">
      <c r="S153" s="234"/>
    </row>
    <row r="154" s="192" customFormat="1" ht="12.75">
      <c r="S154" s="234"/>
    </row>
    <row r="155" s="192" customFormat="1" ht="12.75">
      <c r="S155" s="234"/>
    </row>
    <row r="156" s="192" customFormat="1" ht="12.75">
      <c r="S156" s="234"/>
    </row>
    <row r="157" s="192" customFormat="1" ht="12.75">
      <c r="S157" s="234"/>
    </row>
    <row r="158" s="192" customFormat="1" ht="12.75">
      <c r="S158" s="234"/>
    </row>
    <row r="159" s="192" customFormat="1" ht="12.75">
      <c r="S159" s="234"/>
    </row>
    <row r="160" s="192" customFormat="1" ht="12.75">
      <c r="S160" s="234"/>
    </row>
    <row r="161" s="192" customFormat="1" ht="12.75">
      <c r="S161" s="234"/>
    </row>
    <row r="162" s="192" customFormat="1" ht="12.75">
      <c r="S162" s="234"/>
    </row>
    <row r="163" s="192" customFormat="1" ht="12.75">
      <c r="S163" s="234"/>
    </row>
    <row r="164" s="192" customFormat="1" ht="12.75">
      <c r="S164" s="234"/>
    </row>
    <row r="165" s="192" customFormat="1" ht="12.75">
      <c r="S165" s="234"/>
    </row>
    <row r="166" s="192" customFormat="1" ht="12.75">
      <c r="S166" s="234"/>
    </row>
    <row r="167" s="192" customFormat="1" ht="12.75">
      <c r="S167" s="234"/>
    </row>
    <row r="168" s="192" customFormat="1" ht="12.75">
      <c r="S168" s="234"/>
    </row>
    <row r="169" s="192" customFormat="1" ht="12.75">
      <c r="S169" s="234"/>
    </row>
    <row r="170" s="192" customFormat="1" ht="12.75">
      <c r="S170" s="234"/>
    </row>
    <row r="171" s="192" customFormat="1" ht="12.75">
      <c r="S171" s="234"/>
    </row>
    <row r="172" s="192" customFormat="1" ht="12.75">
      <c r="S172" s="234"/>
    </row>
    <row r="173" s="192" customFormat="1" ht="12.75">
      <c r="S173" s="234"/>
    </row>
    <row r="174" s="192" customFormat="1" ht="12.75">
      <c r="S174" s="234"/>
    </row>
    <row r="175" s="192" customFormat="1" ht="12.75">
      <c r="S175" s="234"/>
    </row>
    <row r="176" s="192" customFormat="1" ht="12.75">
      <c r="S176" s="234"/>
    </row>
    <row r="177" s="192" customFormat="1" ht="12.75">
      <c r="S177" s="234"/>
    </row>
    <row r="178" s="192" customFormat="1" ht="12.75">
      <c r="S178" s="234"/>
    </row>
    <row r="179" s="192" customFormat="1" ht="12.75">
      <c r="S179" s="234"/>
    </row>
    <row r="180" s="192" customFormat="1" ht="12.75">
      <c r="S180" s="234"/>
    </row>
    <row r="181" s="192" customFormat="1" ht="12.75">
      <c r="S181" s="234"/>
    </row>
    <row r="182" s="192" customFormat="1" ht="12.75">
      <c r="S182" s="234"/>
    </row>
    <row r="183" s="192" customFormat="1" ht="12.75">
      <c r="S183" s="234"/>
    </row>
    <row r="184" s="192" customFormat="1" ht="12.75">
      <c r="S184" s="234"/>
    </row>
    <row r="185" s="192" customFormat="1" ht="12.75">
      <c r="S185" s="234"/>
    </row>
    <row r="186" s="192" customFormat="1" ht="12.75">
      <c r="S186" s="234"/>
    </row>
    <row r="187" s="192" customFormat="1" ht="12.75">
      <c r="S187" s="234"/>
    </row>
    <row r="188" s="192" customFormat="1" ht="12.75">
      <c r="S188" s="234"/>
    </row>
    <row r="189" s="192" customFormat="1" ht="12.75">
      <c r="S189" s="234"/>
    </row>
    <row r="190" s="192" customFormat="1" ht="12.75">
      <c r="S190" s="234"/>
    </row>
    <row r="191" s="192" customFormat="1" ht="12.75">
      <c r="S191" s="234"/>
    </row>
    <row r="192" s="192" customFormat="1" ht="12.75">
      <c r="S192" s="234"/>
    </row>
    <row r="193" s="192" customFormat="1" ht="12.75">
      <c r="S193" s="234"/>
    </row>
    <row r="194" s="192" customFormat="1" ht="12.75">
      <c r="S194" s="234"/>
    </row>
    <row r="195" s="192" customFormat="1" ht="12.75">
      <c r="S195" s="234"/>
    </row>
    <row r="196" s="192" customFormat="1" ht="12.75">
      <c r="S196" s="234"/>
    </row>
    <row r="197" s="192" customFormat="1" ht="12.75">
      <c r="S197" s="234"/>
    </row>
    <row r="198" s="192" customFormat="1" ht="12.75">
      <c r="S198" s="234"/>
    </row>
    <row r="199" s="192" customFormat="1" ht="12.75">
      <c r="S199" s="234"/>
    </row>
    <row r="200" s="192" customFormat="1" ht="12.75">
      <c r="S200" s="234"/>
    </row>
    <row r="201" s="192" customFormat="1" ht="12.75">
      <c r="S201" s="234"/>
    </row>
    <row r="202" s="192" customFormat="1" ht="12.75">
      <c r="S202" s="234"/>
    </row>
    <row r="203" s="192" customFormat="1" ht="12.75">
      <c r="S203" s="234"/>
    </row>
    <row r="204" s="192" customFormat="1" ht="12.75">
      <c r="S204" s="234"/>
    </row>
    <row r="205" s="192" customFormat="1" ht="12.75">
      <c r="S205" s="234"/>
    </row>
    <row r="206" s="192" customFormat="1" ht="12.75">
      <c r="S206" s="234"/>
    </row>
    <row r="207" s="192" customFormat="1" ht="12.75">
      <c r="S207" s="234"/>
    </row>
    <row r="208" s="192" customFormat="1" ht="12.75">
      <c r="S208" s="234"/>
    </row>
    <row r="209" s="192" customFormat="1" ht="12.75">
      <c r="S209" s="234"/>
    </row>
    <row r="210" s="192" customFormat="1" ht="12.75">
      <c r="S210" s="234"/>
    </row>
    <row r="211" s="192" customFormat="1" ht="12.75">
      <c r="S211" s="234"/>
    </row>
    <row r="212" s="192" customFormat="1" ht="12.75">
      <c r="S212" s="234"/>
    </row>
    <row r="213" s="192" customFormat="1" ht="12.75">
      <c r="S213" s="234"/>
    </row>
    <row r="214" s="192" customFormat="1" ht="12.75">
      <c r="S214" s="234"/>
    </row>
    <row r="215" s="192" customFormat="1" ht="12.75">
      <c r="S215" s="234"/>
    </row>
    <row r="216" s="192" customFormat="1" ht="12.75">
      <c r="S216" s="234"/>
    </row>
    <row r="217" s="192" customFormat="1" ht="12.75">
      <c r="S217" s="234"/>
    </row>
    <row r="218" s="192" customFormat="1" ht="12.75">
      <c r="S218" s="234"/>
    </row>
    <row r="219" s="192" customFormat="1" ht="12.75">
      <c r="S219" s="234"/>
    </row>
    <row r="220" s="192" customFormat="1" ht="12.75">
      <c r="S220" s="234"/>
    </row>
    <row r="221" s="192" customFormat="1" ht="12.75">
      <c r="S221" s="234"/>
    </row>
    <row r="222" s="192" customFormat="1" ht="12.75">
      <c r="S222" s="234"/>
    </row>
    <row r="223" s="192" customFormat="1" ht="12.75">
      <c r="S223" s="234"/>
    </row>
    <row r="224" s="192" customFormat="1" ht="12.75">
      <c r="S224" s="234"/>
    </row>
    <row r="225" s="192" customFormat="1" ht="12.75">
      <c r="S225" s="234"/>
    </row>
    <row r="226" s="192" customFormat="1" ht="12.75">
      <c r="S226" s="234"/>
    </row>
    <row r="227" s="192" customFormat="1" ht="12.75">
      <c r="S227" s="234"/>
    </row>
    <row r="228" s="192" customFormat="1" ht="12.75">
      <c r="S228" s="234"/>
    </row>
    <row r="229" s="192" customFormat="1" ht="12.75">
      <c r="S229" s="234"/>
    </row>
    <row r="230" s="192" customFormat="1" ht="12.75">
      <c r="S230" s="234"/>
    </row>
    <row r="231" s="192" customFormat="1" ht="12.75">
      <c r="S231" s="234"/>
    </row>
    <row r="232" s="192" customFormat="1" ht="12.75">
      <c r="S232" s="234"/>
    </row>
    <row r="233" s="192" customFormat="1" ht="12.75">
      <c r="S233" s="234"/>
    </row>
    <row r="234" s="192" customFormat="1" ht="12.75">
      <c r="S234" s="234"/>
    </row>
    <row r="235" s="192" customFormat="1" ht="12.75">
      <c r="S235" s="234"/>
    </row>
    <row r="236" s="192" customFormat="1" ht="12.75">
      <c r="S236" s="234"/>
    </row>
    <row r="237" s="192" customFormat="1" ht="12.75">
      <c r="S237" s="234"/>
    </row>
    <row r="238" s="192" customFormat="1" ht="12.75">
      <c r="S238" s="234"/>
    </row>
    <row r="239" s="192" customFormat="1" ht="12.75">
      <c r="S239" s="234"/>
    </row>
    <row r="240" s="192" customFormat="1" ht="12.75">
      <c r="S240" s="234"/>
    </row>
    <row r="241" s="192" customFormat="1" ht="12.75">
      <c r="S241" s="234"/>
    </row>
    <row r="242" s="192" customFormat="1" ht="12.75">
      <c r="S242" s="234"/>
    </row>
    <row r="243" s="192" customFormat="1" ht="12.75">
      <c r="S243" s="234"/>
    </row>
    <row r="244" s="192" customFormat="1" ht="12.75">
      <c r="S244" s="234"/>
    </row>
    <row r="245" s="192" customFormat="1" ht="12.75">
      <c r="S245" s="234"/>
    </row>
    <row r="246" s="192" customFormat="1" ht="12.75">
      <c r="S246" s="234"/>
    </row>
    <row r="247" s="192" customFormat="1" ht="12.75">
      <c r="S247" s="234"/>
    </row>
    <row r="248" s="192" customFormat="1" ht="12.75">
      <c r="S248" s="234"/>
    </row>
    <row r="249" s="192" customFormat="1" ht="12.75">
      <c r="S249" s="234"/>
    </row>
    <row r="250" s="192" customFormat="1" ht="12.75">
      <c r="S250" s="234"/>
    </row>
    <row r="251" s="192" customFormat="1" ht="12.75">
      <c r="S251" s="234"/>
    </row>
    <row r="252" s="192" customFormat="1" ht="12.75">
      <c r="S252" s="234"/>
    </row>
    <row r="253" s="192" customFormat="1" ht="12.75">
      <c r="S253" s="234"/>
    </row>
    <row r="254" s="192" customFormat="1" ht="12.75">
      <c r="S254" s="234"/>
    </row>
    <row r="255" s="192" customFormat="1" ht="12.75">
      <c r="S255" s="234"/>
    </row>
    <row r="256" s="192" customFormat="1" ht="12.75">
      <c r="S256" s="234"/>
    </row>
    <row r="257" s="192" customFormat="1" ht="12.75">
      <c r="S257" s="234"/>
    </row>
    <row r="258" s="192" customFormat="1" ht="12.75">
      <c r="S258" s="234"/>
    </row>
    <row r="259" s="192" customFormat="1" ht="12.75">
      <c r="S259" s="234"/>
    </row>
    <row r="260" s="192" customFormat="1" ht="12.75">
      <c r="S260" s="234"/>
    </row>
    <row r="261" s="192" customFormat="1" ht="12.75">
      <c r="S261" s="234"/>
    </row>
    <row r="262" s="192" customFormat="1" ht="12.75">
      <c r="S262" s="234"/>
    </row>
    <row r="263" s="192" customFormat="1" ht="12.75">
      <c r="S263" s="234"/>
    </row>
    <row r="264" s="192" customFormat="1" ht="12.75">
      <c r="S264" s="234"/>
    </row>
    <row r="265" s="192" customFormat="1" ht="12.75">
      <c r="S265" s="234"/>
    </row>
    <row r="266" s="192" customFormat="1" ht="12.75">
      <c r="S266" s="234"/>
    </row>
    <row r="267" s="192" customFormat="1" ht="12.75">
      <c r="S267" s="234"/>
    </row>
    <row r="268" s="192" customFormat="1" ht="12.75">
      <c r="S268" s="234"/>
    </row>
    <row r="269" s="192" customFormat="1" ht="12.75">
      <c r="S269" s="234"/>
    </row>
    <row r="270" s="192" customFormat="1" ht="12.75">
      <c r="S270" s="234"/>
    </row>
    <row r="271" s="192" customFormat="1" ht="12.75">
      <c r="S271" s="234"/>
    </row>
    <row r="272" s="192" customFormat="1" ht="12.75">
      <c r="S272" s="234"/>
    </row>
    <row r="273" s="192" customFormat="1" ht="12.75">
      <c r="S273" s="234"/>
    </row>
    <row r="274" s="192" customFormat="1" ht="12.75">
      <c r="S274" s="234"/>
    </row>
    <row r="275" s="192" customFormat="1" ht="12.75">
      <c r="S275" s="234"/>
    </row>
    <row r="276" s="192" customFormat="1" ht="12.75">
      <c r="S276" s="234"/>
    </row>
  </sheetData>
  <sheetProtection selectLockedCells="1" selectUnlockedCells="1"/>
  <mergeCells count="23">
    <mergeCell ref="A129:A130"/>
    <mergeCell ref="A131:A133"/>
    <mergeCell ref="A134:A136"/>
    <mergeCell ref="A137:A147"/>
    <mergeCell ref="A148:C148"/>
    <mergeCell ref="A106:S106"/>
    <mergeCell ref="A108:A111"/>
    <mergeCell ref="A112:A117"/>
    <mergeCell ref="A118:A122"/>
    <mergeCell ref="A123:A124"/>
    <mergeCell ref="A125:A128"/>
    <mergeCell ref="A50:A60"/>
    <mergeCell ref="A61:A71"/>
    <mergeCell ref="A72:A82"/>
    <mergeCell ref="A83:A93"/>
    <mergeCell ref="A94:A104"/>
    <mergeCell ref="A105:C105"/>
    <mergeCell ref="A1:S3"/>
    <mergeCell ref="A4:S4"/>
    <mergeCell ref="A6:A16"/>
    <mergeCell ref="A17:A27"/>
    <mergeCell ref="A28:A38"/>
    <mergeCell ref="A39:A4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zoomScale="105" zoomScaleNormal="105" zoomScalePageLayoutView="0" workbookViewId="0" topLeftCell="A7">
      <selection activeCell="C37" sqref="C37"/>
    </sheetView>
  </sheetViews>
  <sheetFormatPr defaultColWidth="22.625" defaultRowHeight="12.75"/>
  <cols>
    <col min="1" max="1" width="24.875" style="0" customWidth="1"/>
    <col min="2" max="2" width="4.375" style="0" customWidth="1"/>
    <col min="3" max="3" width="25.875" style="0" customWidth="1"/>
    <col min="4" max="16" width="3.75390625" style="0" customWidth="1"/>
  </cols>
  <sheetData>
    <row r="1" spans="1:9" ht="18">
      <c r="A1" s="235" t="s">
        <v>140</v>
      </c>
      <c r="B1" s="236"/>
      <c r="C1" s="236"/>
      <c r="H1" s="237"/>
      <c r="I1" t="s">
        <v>141</v>
      </c>
    </row>
    <row r="2" spans="1:9" ht="18">
      <c r="A2" s="238"/>
      <c r="B2" s="236"/>
      <c r="C2" s="236"/>
      <c r="H2" s="239"/>
      <c r="I2" t="s">
        <v>142</v>
      </c>
    </row>
    <row r="3" spans="1:16" ht="15">
      <c r="A3" s="322" t="s">
        <v>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</row>
    <row r="4" spans="1:16" s="6" customFormat="1" ht="15">
      <c r="A4" s="240" t="s">
        <v>25</v>
      </c>
      <c r="B4" s="241" t="s">
        <v>65</v>
      </c>
      <c r="C4" s="241" t="s">
        <v>66</v>
      </c>
      <c r="D4" s="242">
        <v>1</v>
      </c>
      <c r="E4" s="242">
        <v>2</v>
      </c>
      <c r="F4" s="242">
        <v>3</v>
      </c>
      <c r="G4" s="242">
        <v>4</v>
      </c>
      <c r="H4" s="242">
        <v>5</v>
      </c>
      <c r="I4" s="242">
        <v>6</v>
      </c>
      <c r="J4" s="242">
        <v>7</v>
      </c>
      <c r="K4" s="242">
        <v>8</v>
      </c>
      <c r="L4" s="242">
        <v>9</v>
      </c>
      <c r="M4" s="242">
        <v>10</v>
      </c>
      <c r="N4" s="242" t="s">
        <v>68</v>
      </c>
      <c r="O4" s="242" t="s">
        <v>69</v>
      </c>
      <c r="P4" s="243" t="s">
        <v>70</v>
      </c>
    </row>
    <row r="5" spans="1:16" s="6" customFormat="1" ht="12.75" customHeight="1">
      <c r="A5" s="323" t="s">
        <v>73</v>
      </c>
      <c r="B5" s="244"/>
      <c r="C5" s="244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6"/>
    </row>
    <row r="6" spans="1:16" s="6" customFormat="1" ht="12.75">
      <c r="A6" s="323"/>
      <c r="B6" s="247"/>
      <c r="C6" s="247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9"/>
    </row>
    <row r="7" spans="1:16" s="6" customFormat="1" ht="12.75">
      <c r="A7" s="323"/>
      <c r="B7" s="250"/>
      <c r="C7" s="250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2"/>
      <c r="O7" s="251"/>
      <c r="P7" s="253"/>
    </row>
    <row r="8" spans="1:16" s="6" customFormat="1" ht="12.75" customHeight="1">
      <c r="A8" s="323" t="s">
        <v>79</v>
      </c>
      <c r="B8" s="244"/>
      <c r="C8" s="244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</row>
    <row r="9" spans="1:16" s="6" customFormat="1" ht="12.75">
      <c r="A9" s="323"/>
      <c r="B9" s="247"/>
      <c r="C9" s="247"/>
      <c r="D9" s="254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9"/>
    </row>
    <row r="10" spans="1:16" s="6" customFormat="1" ht="12.75">
      <c r="A10" s="323"/>
      <c r="B10" s="250"/>
      <c r="C10" s="250"/>
      <c r="D10" s="255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3"/>
    </row>
    <row r="11" spans="1:16" s="6" customFormat="1" ht="12.75" customHeight="1">
      <c r="A11" s="323" t="s">
        <v>87</v>
      </c>
      <c r="B11" s="244"/>
      <c r="C11" s="244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6"/>
    </row>
    <row r="12" spans="1:16" s="6" customFormat="1" ht="12.75">
      <c r="A12" s="323"/>
      <c r="B12" s="247"/>
      <c r="C12" s="247"/>
      <c r="D12" s="256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9"/>
    </row>
    <row r="13" spans="1:16" s="6" customFormat="1" ht="12.75">
      <c r="A13" s="323"/>
      <c r="B13" s="250"/>
      <c r="C13" s="250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3"/>
    </row>
    <row r="14" spans="1:16" s="6" customFormat="1" ht="12.75" customHeight="1">
      <c r="A14" s="323" t="s">
        <v>89</v>
      </c>
      <c r="B14" s="244"/>
      <c r="C14" s="244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6"/>
    </row>
    <row r="15" spans="1:16" s="6" customFormat="1" ht="12.75">
      <c r="A15" s="323"/>
      <c r="B15" s="247"/>
      <c r="C15" s="247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9"/>
    </row>
    <row r="16" spans="1:16" s="6" customFormat="1" ht="12.75">
      <c r="A16" s="323"/>
      <c r="B16" s="250"/>
      <c r="C16" s="250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3"/>
    </row>
    <row r="17" spans="1:16" s="6" customFormat="1" ht="12.75" customHeight="1">
      <c r="A17" s="323" t="s">
        <v>91</v>
      </c>
      <c r="B17" s="244"/>
      <c r="C17" s="244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6"/>
    </row>
    <row r="18" spans="1:16" s="6" customFormat="1" ht="12.75">
      <c r="A18" s="323"/>
      <c r="B18" s="247"/>
      <c r="C18" s="247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9"/>
    </row>
    <row r="19" spans="1:16" s="6" customFormat="1" ht="12.75">
      <c r="A19" s="323"/>
      <c r="B19" s="257"/>
      <c r="C19" s="250"/>
      <c r="D19" s="251"/>
      <c r="E19" s="251"/>
      <c r="F19" s="251"/>
      <c r="G19" s="251"/>
      <c r="H19" s="251"/>
      <c r="I19" s="255"/>
      <c r="J19" s="251"/>
      <c r="K19" s="251"/>
      <c r="L19" s="251"/>
      <c r="M19" s="251"/>
      <c r="N19" s="251"/>
      <c r="O19" s="251"/>
      <c r="P19" s="253"/>
    </row>
    <row r="20" spans="1:16" s="6" customFormat="1" ht="12.75" customHeight="1">
      <c r="A20" s="323" t="s">
        <v>96</v>
      </c>
      <c r="B20" s="245">
        <v>43</v>
      </c>
      <c r="C20" s="245" t="s">
        <v>143</v>
      </c>
      <c r="D20" s="258"/>
      <c r="E20" s="245"/>
      <c r="F20" s="245"/>
      <c r="G20" s="245"/>
      <c r="H20" s="245"/>
      <c r="I20" s="245"/>
      <c r="J20" s="259"/>
      <c r="K20" s="259"/>
      <c r="L20" s="259"/>
      <c r="M20" s="259"/>
      <c r="N20" s="245"/>
      <c r="O20" s="245"/>
      <c r="P20" s="246"/>
    </row>
    <row r="21" spans="1:16" s="6" customFormat="1" ht="12.75">
      <c r="A21" s="323"/>
      <c r="B21" s="248">
        <v>5</v>
      </c>
      <c r="C21" s="248" t="s">
        <v>97</v>
      </c>
      <c r="D21" s="260"/>
      <c r="E21" s="248"/>
      <c r="F21" s="248"/>
      <c r="G21" s="248"/>
      <c r="H21" s="248"/>
      <c r="I21" s="248"/>
      <c r="J21" s="261"/>
      <c r="K21" s="261"/>
      <c r="L21" s="261"/>
      <c r="M21" s="261"/>
      <c r="N21" s="248"/>
      <c r="O21" s="248"/>
      <c r="P21" s="249"/>
    </row>
    <row r="22" spans="1:16" s="6" customFormat="1" ht="12.75">
      <c r="A22" s="323"/>
      <c r="B22" s="251"/>
      <c r="C22" s="251"/>
      <c r="D22" s="251"/>
      <c r="E22" s="251"/>
      <c r="F22" s="251"/>
      <c r="G22" s="251"/>
      <c r="H22" s="251"/>
      <c r="I22" s="251"/>
      <c r="J22" s="262"/>
      <c r="K22" s="262"/>
      <c r="L22" s="262"/>
      <c r="M22" s="262"/>
      <c r="N22" s="251"/>
      <c r="O22" s="251"/>
      <c r="P22" s="253"/>
    </row>
    <row r="23" spans="1:16" s="6" customFormat="1" ht="12.75" customHeight="1">
      <c r="A23" s="323" t="s">
        <v>100</v>
      </c>
      <c r="B23" s="245"/>
      <c r="C23" s="245"/>
      <c r="D23" s="245"/>
      <c r="E23" s="245"/>
      <c r="F23" s="245"/>
      <c r="G23" s="245"/>
      <c r="H23" s="245"/>
      <c r="I23" s="245"/>
      <c r="J23" s="259"/>
      <c r="K23" s="259"/>
      <c r="L23" s="259"/>
      <c r="M23" s="259"/>
      <c r="N23" s="245"/>
      <c r="O23" s="245"/>
      <c r="P23" s="246"/>
    </row>
    <row r="24" spans="1:16" s="6" customFormat="1" ht="12.75">
      <c r="A24" s="323"/>
      <c r="B24" s="248"/>
      <c r="C24" s="248"/>
      <c r="D24" s="248"/>
      <c r="E24" s="248"/>
      <c r="F24" s="248"/>
      <c r="G24" s="248"/>
      <c r="H24" s="248"/>
      <c r="I24" s="248"/>
      <c r="J24" s="261"/>
      <c r="K24" s="261"/>
      <c r="L24" s="261"/>
      <c r="M24" s="261"/>
      <c r="N24" s="248"/>
      <c r="O24" s="248"/>
      <c r="P24" s="249"/>
    </row>
    <row r="25" spans="1:16" s="6" customFormat="1" ht="12.75">
      <c r="A25" s="323"/>
      <c r="B25" s="251"/>
      <c r="C25" s="251"/>
      <c r="D25" s="251"/>
      <c r="E25" s="251"/>
      <c r="F25" s="251"/>
      <c r="G25" s="251"/>
      <c r="H25" s="251"/>
      <c r="I25" s="255"/>
      <c r="J25" s="262"/>
      <c r="K25" s="262"/>
      <c r="L25" s="262"/>
      <c r="M25" s="262"/>
      <c r="N25" s="251"/>
      <c r="O25" s="251"/>
      <c r="P25" s="253"/>
    </row>
    <row r="26" spans="1:16" s="6" customFormat="1" ht="12.75" customHeight="1">
      <c r="A26" s="323" t="s">
        <v>103</v>
      </c>
      <c r="B26" s="245"/>
      <c r="C26" s="245"/>
      <c r="D26" s="245"/>
      <c r="E26" s="245"/>
      <c r="F26" s="245"/>
      <c r="G26" s="245"/>
      <c r="H26" s="245"/>
      <c r="I26" s="263"/>
      <c r="J26" s="259"/>
      <c r="K26" s="259"/>
      <c r="L26" s="259"/>
      <c r="M26" s="259"/>
      <c r="N26" s="245"/>
      <c r="O26" s="245"/>
      <c r="P26" s="246"/>
    </row>
    <row r="27" spans="1:16" s="6" customFormat="1" ht="12.75">
      <c r="A27" s="323"/>
      <c r="B27" s="248"/>
      <c r="C27" s="248"/>
      <c r="D27" s="248"/>
      <c r="E27" s="248"/>
      <c r="F27" s="248"/>
      <c r="G27" s="248"/>
      <c r="H27" s="248"/>
      <c r="I27" s="254"/>
      <c r="J27" s="261"/>
      <c r="K27" s="261"/>
      <c r="L27" s="261"/>
      <c r="M27" s="261"/>
      <c r="N27" s="248"/>
      <c r="O27" s="248"/>
      <c r="P27" s="249"/>
    </row>
    <row r="28" spans="1:16" s="6" customFormat="1" ht="12.75">
      <c r="A28" s="323"/>
      <c r="B28" s="251"/>
      <c r="C28" s="251"/>
      <c r="D28" s="251"/>
      <c r="E28" s="251"/>
      <c r="F28" s="251"/>
      <c r="G28" s="251"/>
      <c r="H28" s="251"/>
      <c r="I28" s="255"/>
      <c r="J28" s="262"/>
      <c r="K28" s="262"/>
      <c r="L28" s="262"/>
      <c r="M28" s="262"/>
      <c r="N28" s="251"/>
      <c r="O28" s="251"/>
      <c r="P28" s="253"/>
    </row>
    <row r="29" spans="1:16" s="6" customFormat="1" ht="12.75" customHeight="1">
      <c r="A29" s="323" t="s">
        <v>106</v>
      </c>
      <c r="B29" s="245"/>
      <c r="C29" s="245"/>
      <c r="D29" s="245"/>
      <c r="E29" s="245"/>
      <c r="F29" s="245"/>
      <c r="G29" s="245"/>
      <c r="H29" s="245"/>
      <c r="I29" s="245"/>
      <c r="J29" s="259"/>
      <c r="K29" s="259"/>
      <c r="L29" s="259"/>
      <c r="M29" s="259"/>
      <c r="N29" s="245"/>
      <c r="O29" s="245"/>
      <c r="P29" s="246"/>
    </row>
    <row r="30" spans="1:16" s="6" customFormat="1" ht="12.75">
      <c r="A30" s="323"/>
      <c r="B30" s="248"/>
      <c r="C30" s="248"/>
      <c r="D30" s="248"/>
      <c r="E30" s="248"/>
      <c r="F30" s="248"/>
      <c r="G30" s="248"/>
      <c r="H30" s="248"/>
      <c r="I30" s="248"/>
      <c r="J30" s="261"/>
      <c r="K30" s="261"/>
      <c r="L30" s="261"/>
      <c r="M30" s="261"/>
      <c r="N30" s="248"/>
      <c r="O30" s="248"/>
      <c r="P30" s="249"/>
    </row>
    <row r="31" spans="1:16" s="6" customFormat="1" ht="12.75">
      <c r="A31" s="323"/>
      <c r="B31" s="251"/>
      <c r="C31" s="251"/>
      <c r="D31" s="251"/>
      <c r="E31" s="251"/>
      <c r="F31" s="251"/>
      <c r="G31" s="251"/>
      <c r="H31" s="251"/>
      <c r="I31" s="251"/>
      <c r="J31" s="262"/>
      <c r="K31" s="262"/>
      <c r="L31" s="262"/>
      <c r="M31" s="262"/>
      <c r="N31" s="251"/>
      <c r="O31" s="251"/>
      <c r="P31" s="253"/>
    </row>
    <row r="32" spans="1:16" s="264" customFormat="1" ht="17.25" customHeight="1">
      <c r="A32" s="324" t="s">
        <v>1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</row>
    <row r="33" spans="1:16" s="6" customFormat="1" ht="15">
      <c r="A33" s="265" t="s">
        <v>25</v>
      </c>
      <c r="B33" s="266" t="s">
        <v>65</v>
      </c>
      <c r="C33" s="266" t="s">
        <v>66</v>
      </c>
      <c r="D33" s="267">
        <v>1</v>
      </c>
      <c r="E33" s="267">
        <v>2</v>
      </c>
      <c r="F33" s="267">
        <v>3</v>
      </c>
      <c r="G33" s="267">
        <v>4</v>
      </c>
      <c r="H33" s="267">
        <v>5</v>
      </c>
      <c r="I33" s="267">
        <v>6</v>
      </c>
      <c r="J33" s="267">
        <v>7</v>
      </c>
      <c r="K33" s="267">
        <v>8</v>
      </c>
      <c r="L33" s="267">
        <v>9</v>
      </c>
      <c r="M33" s="267">
        <v>10</v>
      </c>
      <c r="N33" s="267" t="s">
        <v>68</v>
      </c>
      <c r="O33" s="267" t="s">
        <v>69</v>
      </c>
      <c r="P33" s="268" t="s">
        <v>70</v>
      </c>
    </row>
    <row r="34" spans="1:16" s="6" customFormat="1" ht="12.75" customHeight="1">
      <c r="A34" s="320" t="s">
        <v>108</v>
      </c>
      <c r="B34" s="245"/>
      <c r="C34" s="245"/>
      <c r="D34" s="245"/>
      <c r="E34" s="245"/>
      <c r="F34" s="245"/>
      <c r="G34" s="245"/>
      <c r="H34" s="245"/>
      <c r="I34" s="245"/>
      <c r="J34" s="259"/>
      <c r="K34" s="259"/>
      <c r="L34" s="259"/>
      <c r="M34" s="259"/>
      <c r="N34" s="245"/>
      <c r="O34" s="245"/>
      <c r="P34" s="246"/>
    </row>
    <row r="35" spans="1:16" s="6" customFormat="1" ht="12.75">
      <c r="A35" s="320"/>
      <c r="B35" s="248"/>
      <c r="C35" s="248"/>
      <c r="D35" s="248"/>
      <c r="E35" s="248"/>
      <c r="F35" s="248"/>
      <c r="G35" s="248"/>
      <c r="H35" s="248"/>
      <c r="I35" s="248"/>
      <c r="J35" s="261"/>
      <c r="K35" s="261"/>
      <c r="L35" s="261"/>
      <c r="M35" s="261"/>
      <c r="N35" s="248"/>
      <c r="O35" s="248"/>
      <c r="P35" s="249"/>
    </row>
    <row r="36" spans="1:16" s="6" customFormat="1" ht="12.75">
      <c r="A36" s="320"/>
      <c r="B36" s="251"/>
      <c r="C36" s="251"/>
      <c r="D36" s="251"/>
      <c r="E36" s="251"/>
      <c r="F36" s="251"/>
      <c r="G36" s="251"/>
      <c r="H36" s="251"/>
      <c r="I36" s="251"/>
      <c r="J36" s="262"/>
      <c r="K36" s="262"/>
      <c r="L36" s="262"/>
      <c r="M36" s="262"/>
      <c r="N36" s="251"/>
      <c r="O36" s="251"/>
      <c r="P36" s="253"/>
    </row>
    <row r="37" spans="1:16" s="6" customFormat="1" ht="12.75" customHeight="1">
      <c r="A37" s="320" t="s">
        <v>114</v>
      </c>
      <c r="B37" s="245"/>
      <c r="C37" s="245"/>
      <c r="D37" s="245"/>
      <c r="E37" s="245"/>
      <c r="F37" s="245"/>
      <c r="G37" s="245"/>
      <c r="H37" s="245"/>
      <c r="I37" s="245"/>
      <c r="J37" s="259"/>
      <c r="K37" s="259"/>
      <c r="L37" s="259"/>
      <c r="M37" s="259"/>
      <c r="N37" s="245"/>
      <c r="O37" s="245"/>
      <c r="P37" s="246"/>
    </row>
    <row r="38" spans="1:16" s="6" customFormat="1" ht="12.75">
      <c r="A38" s="320"/>
      <c r="B38" s="248"/>
      <c r="C38" s="248"/>
      <c r="D38" s="248"/>
      <c r="E38" s="248"/>
      <c r="F38" s="248"/>
      <c r="G38" s="248"/>
      <c r="H38" s="248"/>
      <c r="I38" s="248"/>
      <c r="J38" s="261"/>
      <c r="K38" s="261"/>
      <c r="L38" s="261"/>
      <c r="M38" s="261"/>
      <c r="N38" s="248"/>
      <c r="O38" s="248"/>
      <c r="P38" s="249"/>
    </row>
    <row r="39" spans="1:16" s="6" customFormat="1" ht="12.75">
      <c r="A39" s="320"/>
      <c r="B39" s="251"/>
      <c r="C39" s="251"/>
      <c r="D39" s="251"/>
      <c r="E39" s="251"/>
      <c r="F39" s="251"/>
      <c r="G39" s="251"/>
      <c r="H39" s="251"/>
      <c r="I39" s="255"/>
      <c r="J39" s="262"/>
      <c r="K39" s="262"/>
      <c r="L39" s="262"/>
      <c r="M39" s="262"/>
      <c r="N39" s="251"/>
      <c r="O39" s="251"/>
      <c r="P39" s="253"/>
    </row>
    <row r="40" spans="1:16" s="6" customFormat="1" ht="12.75" customHeight="1">
      <c r="A40" s="320" t="s">
        <v>120</v>
      </c>
      <c r="B40" s="245"/>
      <c r="C40" s="245"/>
      <c r="D40" s="245"/>
      <c r="E40" s="245"/>
      <c r="F40" s="245"/>
      <c r="G40" s="245"/>
      <c r="H40" s="245"/>
      <c r="I40" s="245"/>
      <c r="J40" s="259"/>
      <c r="K40" s="259"/>
      <c r="L40" s="259"/>
      <c r="M40" s="259"/>
      <c r="N40" s="245"/>
      <c r="O40" s="245"/>
      <c r="P40" s="246"/>
    </row>
    <row r="41" spans="1:16" s="6" customFormat="1" ht="12.75">
      <c r="A41" s="320"/>
      <c r="B41" s="248"/>
      <c r="C41" s="248"/>
      <c r="D41" s="248"/>
      <c r="E41" s="248"/>
      <c r="F41" s="248"/>
      <c r="G41" s="248"/>
      <c r="H41" s="248"/>
      <c r="I41" s="248"/>
      <c r="J41" s="261"/>
      <c r="K41" s="261"/>
      <c r="L41" s="261"/>
      <c r="M41" s="261"/>
      <c r="N41" s="248"/>
      <c r="O41" s="248"/>
      <c r="P41" s="249"/>
    </row>
    <row r="42" spans="1:16" s="6" customFormat="1" ht="12.75">
      <c r="A42" s="320"/>
      <c r="B42" s="251"/>
      <c r="C42" s="251"/>
      <c r="D42" s="251"/>
      <c r="E42" s="251"/>
      <c r="F42" s="251"/>
      <c r="G42" s="251"/>
      <c r="H42" s="251"/>
      <c r="I42" s="251"/>
      <c r="J42" s="262"/>
      <c r="K42" s="262"/>
      <c r="L42" s="262"/>
      <c r="M42" s="262"/>
      <c r="N42" s="251"/>
      <c r="O42" s="251"/>
      <c r="P42" s="253"/>
    </row>
    <row r="43" spans="1:16" s="6" customFormat="1" ht="12.75">
      <c r="A43" s="325" t="s">
        <v>125</v>
      </c>
      <c r="B43" s="245"/>
      <c r="C43" s="245"/>
      <c r="D43" s="245"/>
      <c r="E43" s="245"/>
      <c r="F43" s="245"/>
      <c r="G43" s="245"/>
      <c r="H43" s="245"/>
      <c r="I43" s="245"/>
      <c r="J43" s="259"/>
      <c r="K43" s="259"/>
      <c r="L43" s="259"/>
      <c r="M43" s="259"/>
      <c r="N43" s="245"/>
      <c r="O43" s="245"/>
      <c r="P43" s="246"/>
    </row>
    <row r="44" spans="1:16" s="6" customFormat="1" ht="12.75">
      <c r="A44" s="325"/>
      <c r="B44" s="248"/>
      <c r="C44" s="248"/>
      <c r="D44" s="248"/>
      <c r="E44" s="248"/>
      <c r="F44" s="248"/>
      <c r="G44" s="248"/>
      <c r="H44" s="248"/>
      <c r="I44" s="248"/>
      <c r="J44" s="261"/>
      <c r="K44" s="261"/>
      <c r="L44" s="261"/>
      <c r="M44" s="261"/>
      <c r="N44" s="248"/>
      <c r="O44" s="248"/>
      <c r="P44" s="249"/>
    </row>
    <row r="45" spans="1:16" s="6" customFormat="1" ht="12.75">
      <c r="A45" s="325"/>
      <c r="B45" s="251"/>
      <c r="C45" s="251"/>
      <c r="D45" s="251"/>
      <c r="E45" s="251"/>
      <c r="F45" s="251"/>
      <c r="G45" s="251"/>
      <c r="H45" s="251"/>
      <c r="I45" s="251"/>
      <c r="J45" s="262"/>
      <c r="K45" s="262"/>
      <c r="L45" s="262"/>
      <c r="M45" s="262"/>
      <c r="N45" s="251"/>
      <c r="O45" s="251"/>
      <c r="P45" s="253"/>
    </row>
    <row r="46" spans="1:16" s="6" customFormat="1" ht="12.75" customHeight="1">
      <c r="A46" s="320" t="s">
        <v>127</v>
      </c>
      <c r="B46" s="245">
        <v>2</v>
      </c>
      <c r="C46" s="245" t="s">
        <v>128</v>
      </c>
      <c r="D46" s="258"/>
      <c r="E46" s="245"/>
      <c r="F46" s="245"/>
      <c r="G46" s="245"/>
      <c r="H46" s="245"/>
      <c r="I46" s="245"/>
      <c r="J46" s="259"/>
      <c r="K46" s="259"/>
      <c r="L46" s="259"/>
      <c r="M46" s="259"/>
      <c r="N46" s="245"/>
      <c r="O46" s="245"/>
      <c r="P46" s="246"/>
    </row>
    <row r="47" spans="1:16" s="6" customFormat="1" ht="12.75">
      <c r="A47" s="320"/>
      <c r="B47" s="248">
        <v>11</v>
      </c>
      <c r="C47" s="245" t="s">
        <v>130</v>
      </c>
      <c r="D47" s="260"/>
      <c r="E47" s="248"/>
      <c r="F47" s="248"/>
      <c r="G47" s="248"/>
      <c r="H47" s="248"/>
      <c r="I47" s="248"/>
      <c r="J47" s="261"/>
      <c r="K47" s="261"/>
      <c r="L47" s="261"/>
      <c r="M47" s="261"/>
      <c r="N47" s="248"/>
      <c r="O47" s="248"/>
      <c r="P47" s="249"/>
    </row>
    <row r="48" spans="1:16" s="6" customFormat="1" ht="12.75">
      <c r="A48" s="320"/>
      <c r="B48" s="251"/>
      <c r="C48" s="251"/>
      <c r="D48" s="251"/>
      <c r="E48" s="251"/>
      <c r="F48" s="251"/>
      <c r="G48" s="251"/>
      <c r="H48" s="251"/>
      <c r="I48" s="251"/>
      <c r="J48" s="262"/>
      <c r="K48" s="262"/>
      <c r="L48" s="262"/>
      <c r="M48" s="262"/>
      <c r="N48" s="251"/>
      <c r="O48" s="251"/>
      <c r="P48" s="253"/>
    </row>
    <row r="49" spans="1:16" s="6" customFormat="1" ht="12.75" customHeight="1">
      <c r="A49" s="320" t="s">
        <v>131</v>
      </c>
      <c r="B49" s="245"/>
      <c r="C49" s="245"/>
      <c r="D49" s="245"/>
      <c r="E49" s="245"/>
      <c r="F49" s="245"/>
      <c r="G49" s="245"/>
      <c r="H49" s="245"/>
      <c r="I49" s="245"/>
      <c r="J49" s="259"/>
      <c r="K49" s="259"/>
      <c r="L49" s="259"/>
      <c r="M49" s="259"/>
      <c r="N49" s="245"/>
      <c r="O49" s="245"/>
      <c r="P49" s="246"/>
    </row>
    <row r="50" spans="1:16" s="6" customFormat="1" ht="12.75">
      <c r="A50" s="320"/>
      <c r="B50" s="248"/>
      <c r="C50" s="248"/>
      <c r="D50" s="248"/>
      <c r="E50" s="248"/>
      <c r="F50" s="248"/>
      <c r="G50" s="248"/>
      <c r="H50" s="248"/>
      <c r="I50" s="248"/>
      <c r="J50" s="261"/>
      <c r="K50" s="261"/>
      <c r="L50" s="261"/>
      <c r="M50" s="261"/>
      <c r="N50" s="248"/>
      <c r="O50" s="248"/>
      <c r="P50" s="249"/>
    </row>
    <row r="51" spans="1:16" s="6" customFormat="1" ht="12.75">
      <c r="A51" s="320"/>
      <c r="B51" s="251"/>
      <c r="C51" s="251"/>
      <c r="D51" s="251"/>
      <c r="E51" s="251"/>
      <c r="F51" s="251"/>
      <c r="G51" s="251"/>
      <c r="H51" s="251"/>
      <c r="I51" s="251"/>
      <c r="J51" s="262"/>
      <c r="K51" s="262"/>
      <c r="L51" s="262"/>
      <c r="M51" s="262"/>
      <c r="N51" s="251"/>
      <c r="O51" s="251"/>
      <c r="P51" s="253"/>
    </row>
    <row r="52" spans="1:16" s="6" customFormat="1" ht="12.75" customHeight="1">
      <c r="A52" s="320" t="s">
        <v>133</v>
      </c>
      <c r="B52" s="245">
        <v>11</v>
      </c>
      <c r="C52" s="245" t="s">
        <v>135</v>
      </c>
      <c r="D52" s="258"/>
      <c r="E52" s="245"/>
      <c r="F52" s="245"/>
      <c r="G52" s="245"/>
      <c r="H52" s="245"/>
      <c r="I52" s="245"/>
      <c r="J52" s="259"/>
      <c r="K52" s="259"/>
      <c r="L52" s="259"/>
      <c r="M52" s="259"/>
      <c r="N52" s="245"/>
      <c r="O52" s="245"/>
      <c r="P52" s="246"/>
    </row>
    <row r="53" spans="1:16" s="6" customFormat="1" ht="12.75">
      <c r="A53" s="320"/>
      <c r="B53" s="248"/>
      <c r="C53" s="248"/>
      <c r="D53" s="248"/>
      <c r="E53" s="248"/>
      <c r="F53" s="248"/>
      <c r="G53" s="248"/>
      <c r="H53" s="248"/>
      <c r="I53" s="248"/>
      <c r="J53" s="261"/>
      <c r="K53" s="261"/>
      <c r="L53" s="261"/>
      <c r="M53" s="261"/>
      <c r="N53" s="248"/>
      <c r="O53" s="248"/>
      <c r="P53" s="249"/>
    </row>
    <row r="54" spans="1:16" s="6" customFormat="1" ht="12.75">
      <c r="A54" s="320"/>
      <c r="B54" s="251"/>
      <c r="C54" s="251"/>
      <c r="D54" s="251"/>
      <c r="E54" s="251"/>
      <c r="F54" s="251"/>
      <c r="G54" s="251"/>
      <c r="H54" s="251"/>
      <c r="I54" s="255"/>
      <c r="J54" s="262"/>
      <c r="K54" s="262"/>
      <c r="L54" s="262"/>
      <c r="M54" s="262"/>
      <c r="N54" s="251"/>
      <c r="O54" s="251"/>
      <c r="P54" s="253"/>
    </row>
    <row r="55" spans="1:16" s="6" customFormat="1" ht="12.75" customHeight="1">
      <c r="A55" s="320" t="s">
        <v>136</v>
      </c>
      <c r="B55" s="245"/>
      <c r="C55" s="245"/>
      <c r="D55" s="245"/>
      <c r="E55" s="245"/>
      <c r="F55" s="245"/>
      <c r="G55" s="245"/>
      <c r="H55" s="245"/>
      <c r="I55" s="245"/>
      <c r="J55" s="259"/>
      <c r="K55" s="259"/>
      <c r="L55" s="259"/>
      <c r="M55" s="259"/>
      <c r="N55" s="245"/>
      <c r="O55" s="245"/>
      <c r="P55" s="246"/>
    </row>
    <row r="56" spans="1:16" s="6" customFormat="1" ht="12.75">
      <c r="A56" s="320"/>
      <c r="B56" s="248"/>
      <c r="C56" s="248"/>
      <c r="D56" s="248"/>
      <c r="E56" s="248"/>
      <c r="F56" s="248"/>
      <c r="G56" s="248"/>
      <c r="H56" s="248"/>
      <c r="I56" s="248"/>
      <c r="J56" s="261"/>
      <c r="K56" s="261"/>
      <c r="L56" s="261"/>
      <c r="M56" s="261"/>
      <c r="N56" s="248"/>
      <c r="O56" s="248"/>
      <c r="P56" s="249"/>
    </row>
    <row r="57" spans="1:16" s="6" customFormat="1" ht="12.75">
      <c r="A57" s="320"/>
      <c r="B57" s="251"/>
      <c r="C57" s="251"/>
      <c r="D57" s="251"/>
      <c r="E57" s="251"/>
      <c r="F57" s="251"/>
      <c r="G57" s="251"/>
      <c r="H57" s="251"/>
      <c r="I57" s="251"/>
      <c r="J57" s="262"/>
      <c r="K57" s="262"/>
      <c r="L57" s="262"/>
      <c r="M57" s="262"/>
      <c r="N57" s="251"/>
      <c r="O57" s="251"/>
      <c r="P57" s="253"/>
    </row>
    <row r="58" spans="1:16" s="6" customFormat="1" ht="12.75">
      <c r="A58" s="320"/>
      <c r="B58" s="245"/>
      <c r="C58" s="245"/>
      <c r="D58" s="245"/>
      <c r="E58" s="245"/>
      <c r="F58" s="245"/>
      <c r="G58" s="245"/>
      <c r="H58" s="245"/>
      <c r="I58" s="245"/>
      <c r="J58" s="259"/>
      <c r="K58" s="259"/>
      <c r="L58" s="259"/>
      <c r="M58" s="259"/>
      <c r="N58" s="245"/>
      <c r="O58" s="245"/>
      <c r="P58" s="246"/>
    </row>
    <row r="59" spans="1:16" s="6" customFormat="1" ht="12.75">
      <c r="A59" s="320"/>
      <c r="B59" s="248"/>
      <c r="C59" s="248"/>
      <c r="D59" s="248"/>
      <c r="E59" s="248"/>
      <c r="F59" s="248"/>
      <c r="G59" s="248"/>
      <c r="H59" s="248"/>
      <c r="I59" s="248"/>
      <c r="J59" s="261"/>
      <c r="K59" s="261"/>
      <c r="L59" s="261"/>
      <c r="M59" s="261"/>
      <c r="N59" s="248"/>
      <c r="O59" s="248"/>
      <c r="P59" s="249"/>
    </row>
    <row r="60" spans="1:16" s="6" customFormat="1" ht="12.75">
      <c r="A60" s="320"/>
      <c r="B60" s="251"/>
      <c r="C60" s="251"/>
      <c r="D60" s="251"/>
      <c r="E60" s="251"/>
      <c r="F60" s="251"/>
      <c r="G60" s="251"/>
      <c r="H60" s="251"/>
      <c r="I60" s="251"/>
      <c r="J60" s="262"/>
      <c r="K60" s="262"/>
      <c r="L60" s="262"/>
      <c r="M60" s="262"/>
      <c r="N60" s="251"/>
      <c r="O60" s="251"/>
      <c r="P60" s="253"/>
    </row>
    <row r="61" spans="4:7" s="6" customFormat="1" ht="12.75">
      <c r="D61" s="264"/>
      <c r="E61" s="264"/>
      <c r="F61" s="264"/>
      <c r="G61" s="264"/>
    </row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</sheetData>
  <sheetProtection selectLockedCells="1" selectUnlockedCells="1"/>
  <mergeCells count="20">
    <mergeCell ref="A55:A57"/>
    <mergeCell ref="A58:A60"/>
    <mergeCell ref="A37:A39"/>
    <mergeCell ref="A40:A42"/>
    <mergeCell ref="A43:A45"/>
    <mergeCell ref="A46:A48"/>
    <mergeCell ref="A49:A51"/>
    <mergeCell ref="A52:A54"/>
    <mergeCell ref="A20:A22"/>
    <mergeCell ref="A23:A25"/>
    <mergeCell ref="A26:A28"/>
    <mergeCell ref="A29:A31"/>
    <mergeCell ref="A32:P32"/>
    <mergeCell ref="A34:A36"/>
    <mergeCell ref="A3:P3"/>
    <mergeCell ref="A5:A7"/>
    <mergeCell ref="A8:A10"/>
    <mergeCell ref="A11:A13"/>
    <mergeCell ref="A14:A16"/>
    <mergeCell ref="A17:A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="105" zoomScaleNormal="105" zoomScalePageLayoutView="0" workbookViewId="0" topLeftCell="A1">
      <selection activeCell="D19" sqref="D19"/>
    </sheetView>
  </sheetViews>
  <sheetFormatPr defaultColWidth="9.00390625" defaultRowHeight="12.75"/>
  <cols>
    <col min="1" max="1" width="9.125" style="269" customWidth="1"/>
    <col min="2" max="2" width="11.875" style="270" customWidth="1"/>
    <col min="3" max="3" width="9.125" style="269" customWidth="1"/>
    <col min="4" max="4" width="26.125" style="270" customWidth="1"/>
    <col min="5" max="5" width="4.625" style="269" customWidth="1"/>
    <col min="6" max="6" width="1.12109375" style="271" customWidth="1"/>
    <col min="7" max="7" width="4.125" style="269" customWidth="1"/>
    <col min="8" max="8" width="24.25390625" style="270" customWidth="1"/>
    <col min="9" max="10" width="5.00390625" style="270" customWidth="1"/>
    <col min="11" max="11" width="9.125" style="272" customWidth="1"/>
    <col min="12" max="12" width="24.75390625" style="270" customWidth="1"/>
    <col min="13" max="16384" width="9.125" style="270" customWidth="1"/>
  </cols>
  <sheetData>
    <row r="1" spans="1:9" ht="12.75">
      <c r="A1" s="273"/>
      <c r="B1" s="274"/>
      <c r="C1" s="275"/>
      <c r="D1" s="274"/>
      <c r="E1" s="275"/>
      <c r="F1" s="274"/>
      <c r="G1" s="275"/>
      <c r="H1" s="274"/>
      <c r="I1" s="276"/>
    </row>
    <row r="2" spans="1:9" ht="12.75">
      <c r="A2" s="277"/>
      <c r="B2" s="278"/>
      <c r="C2" s="279"/>
      <c r="D2" s="280"/>
      <c r="E2" s="279"/>
      <c r="F2" s="278"/>
      <c r="G2" s="279"/>
      <c r="H2" s="278"/>
      <c r="I2" s="281"/>
    </row>
    <row r="3" spans="1:9" ht="12.75">
      <c r="A3" s="277"/>
      <c r="B3" s="278"/>
      <c r="C3" s="279"/>
      <c r="D3" s="280">
        <v>43449</v>
      </c>
      <c r="E3" s="279"/>
      <c r="F3" s="278"/>
      <c r="G3" s="279"/>
      <c r="H3" s="278"/>
      <c r="I3" s="281"/>
    </row>
    <row r="4" spans="1:9" ht="12.75">
      <c r="A4" s="282" t="s">
        <v>144</v>
      </c>
      <c r="B4" s="283" t="s">
        <v>145</v>
      </c>
      <c r="C4" s="283" t="s">
        <v>146</v>
      </c>
      <c r="D4" s="283" t="s">
        <v>147</v>
      </c>
      <c r="E4" s="279"/>
      <c r="F4" s="278"/>
      <c r="G4" s="279"/>
      <c r="H4" s="278"/>
      <c r="I4" s="281"/>
    </row>
    <row r="5" spans="1:9" ht="12.75">
      <c r="A5" s="277" t="s">
        <v>110</v>
      </c>
      <c r="B5" s="284" t="s">
        <v>148</v>
      </c>
      <c r="C5" s="279" t="s">
        <v>149</v>
      </c>
      <c r="D5" s="279" t="s">
        <v>150</v>
      </c>
      <c r="E5" s="279"/>
      <c r="F5" s="278"/>
      <c r="G5" s="279"/>
      <c r="H5" s="279"/>
      <c r="I5" s="281"/>
    </row>
    <row r="6" spans="1:11" ht="12.75">
      <c r="A6" s="277" t="s">
        <v>113</v>
      </c>
      <c r="B6" s="284" t="s">
        <v>38</v>
      </c>
      <c r="C6" s="279" t="s">
        <v>149</v>
      </c>
      <c r="D6" s="279" t="s">
        <v>151</v>
      </c>
      <c r="E6" s="279"/>
      <c r="F6" s="278"/>
      <c r="G6" s="279"/>
      <c r="H6" s="279"/>
      <c r="I6" s="281"/>
      <c r="K6" s="270"/>
    </row>
    <row r="7" spans="1:11" ht="12.75">
      <c r="A7" s="277" t="s">
        <v>78</v>
      </c>
      <c r="B7" s="284" t="s">
        <v>39</v>
      </c>
      <c r="C7" s="279" t="s">
        <v>152</v>
      </c>
      <c r="D7" s="279" t="s">
        <v>153</v>
      </c>
      <c r="E7" s="279"/>
      <c r="F7" s="278"/>
      <c r="G7" s="279"/>
      <c r="H7" s="279"/>
      <c r="I7" s="281"/>
      <c r="K7" s="270"/>
    </row>
    <row r="8" spans="1:11" ht="12.75">
      <c r="A8" s="277" t="s">
        <v>154</v>
      </c>
      <c r="B8" s="284" t="s">
        <v>40</v>
      </c>
      <c r="C8" s="279" t="s">
        <v>152</v>
      </c>
      <c r="D8" s="279" t="s">
        <v>155</v>
      </c>
      <c r="E8" s="279"/>
      <c r="F8" s="278"/>
      <c r="G8" s="279"/>
      <c r="H8" s="279"/>
      <c r="I8" s="281"/>
      <c r="K8" s="270"/>
    </row>
    <row r="9" spans="1:11" ht="12.75">
      <c r="A9" s="277"/>
      <c r="B9" s="278"/>
      <c r="C9" s="279"/>
      <c r="D9" s="278"/>
      <c r="E9" s="279"/>
      <c r="F9" s="278"/>
      <c r="G9" s="279"/>
      <c r="H9" s="278"/>
      <c r="I9" s="281"/>
      <c r="K9" s="270"/>
    </row>
    <row r="10" spans="1:9" ht="12.75">
      <c r="A10" s="285"/>
      <c r="B10" s="278"/>
      <c r="C10" s="279"/>
      <c r="D10" s="278"/>
      <c r="E10" s="279"/>
      <c r="F10" s="278"/>
      <c r="G10" s="279"/>
      <c r="H10" s="286"/>
      <c r="I10" s="281"/>
    </row>
    <row r="11" spans="1:9" ht="12.75">
      <c r="A11" s="285"/>
      <c r="B11" s="278"/>
      <c r="C11" s="279"/>
      <c r="D11" s="278"/>
      <c r="E11" s="279"/>
      <c r="F11" s="278"/>
      <c r="G11" s="279"/>
      <c r="H11" s="286"/>
      <c r="I11" s="281"/>
    </row>
    <row r="12" spans="1:9" ht="12.75">
      <c r="A12" s="277"/>
      <c r="B12" s="278"/>
      <c r="C12" s="279"/>
      <c r="D12" s="280">
        <v>43456</v>
      </c>
      <c r="E12" s="279"/>
      <c r="F12" s="278"/>
      <c r="G12" s="279"/>
      <c r="H12" s="278"/>
      <c r="I12" s="281"/>
    </row>
    <row r="13" spans="1:15" ht="12.75">
      <c r="A13" s="277"/>
      <c r="B13" s="278"/>
      <c r="C13" s="279"/>
      <c r="D13" s="283" t="s">
        <v>156</v>
      </c>
      <c r="E13" s="279"/>
      <c r="F13" s="278"/>
      <c r="G13" s="279"/>
      <c r="H13" s="278"/>
      <c r="I13" s="281"/>
      <c r="K13" s="269"/>
      <c r="L13" s="287"/>
      <c r="M13" s="269"/>
      <c r="O13" s="269"/>
    </row>
    <row r="14" spans="1:15" ht="12.75">
      <c r="A14" s="277"/>
      <c r="B14" s="278" t="s">
        <v>157</v>
      </c>
      <c r="C14" s="279" t="s">
        <v>149</v>
      </c>
      <c r="D14" s="279" t="s">
        <v>158</v>
      </c>
      <c r="E14" s="279"/>
      <c r="F14" s="278"/>
      <c r="G14" s="279"/>
      <c r="H14" s="279"/>
      <c r="I14" s="281"/>
      <c r="K14" s="269"/>
      <c r="L14" s="288"/>
      <c r="M14" s="269"/>
      <c r="O14" s="269"/>
    </row>
    <row r="15" spans="1:15" ht="12.75">
      <c r="A15" s="277"/>
      <c r="B15" s="278" t="s">
        <v>159</v>
      </c>
      <c r="C15" s="279" t="s">
        <v>149</v>
      </c>
      <c r="D15" s="279" t="s">
        <v>160</v>
      </c>
      <c r="E15" s="279"/>
      <c r="F15" s="278"/>
      <c r="G15" s="279"/>
      <c r="H15" s="279"/>
      <c r="I15" s="281"/>
      <c r="J15" s="289"/>
      <c r="K15" s="289"/>
      <c r="M15" s="269"/>
      <c r="O15" s="269"/>
    </row>
    <row r="16" spans="1:16" ht="12.75">
      <c r="A16" s="277"/>
      <c r="B16" s="278"/>
      <c r="C16" s="279"/>
      <c r="D16" s="278"/>
      <c r="E16" s="279"/>
      <c r="F16" s="278"/>
      <c r="G16" s="279"/>
      <c r="H16" s="278"/>
      <c r="I16" s="281"/>
      <c r="J16" s="290"/>
      <c r="K16" s="269"/>
      <c r="M16" s="269"/>
      <c r="O16" s="269"/>
      <c r="P16" s="272"/>
    </row>
    <row r="17" spans="1:15" ht="12.75">
      <c r="A17" s="277"/>
      <c r="B17" s="278"/>
      <c r="C17" s="279"/>
      <c r="D17" s="278"/>
      <c r="E17" s="279"/>
      <c r="F17" s="278"/>
      <c r="G17" s="279"/>
      <c r="H17" s="278"/>
      <c r="I17" s="281"/>
      <c r="J17" s="290"/>
      <c r="K17" s="269"/>
      <c r="L17" s="272"/>
      <c r="M17" s="269"/>
      <c r="O17" s="269"/>
    </row>
    <row r="18" spans="1:16" ht="12.75">
      <c r="A18" s="277"/>
      <c r="B18" s="278"/>
      <c r="C18" s="279"/>
      <c r="D18" s="280">
        <v>43463</v>
      </c>
      <c r="E18" s="279"/>
      <c r="F18" s="278"/>
      <c r="G18" s="279"/>
      <c r="H18" s="278"/>
      <c r="I18" s="281"/>
      <c r="J18" s="290"/>
      <c r="K18" s="269"/>
      <c r="M18" s="269"/>
      <c r="O18" s="269"/>
      <c r="P18" s="272"/>
    </row>
    <row r="19" spans="1:15" ht="12.75">
      <c r="A19" s="277"/>
      <c r="B19" s="278"/>
      <c r="C19" s="279"/>
      <c r="D19" s="283" t="s">
        <v>161</v>
      </c>
      <c r="E19" s="279"/>
      <c r="F19" s="278"/>
      <c r="G19" s="279"/>
      <c r="H19" s="278"/>
      <c r="I19" s="281"/>
      <c r="J19" s="290"/>
      <c r="K19" s="269"/>
      <c r="L19" s="272"/>
      <c r="M19" s="269"/>
      <c r="O19" s="269"/>
    </row>
    <row r="20" spans="1:15" ht="12.75">
      <c r="A20" s="277"/>
      <c r="B20" s="278"/>
      <c r="C20" s="279"/>
      <c r="D20" s="278"/>
      <c r="E20" s="279"/>
      <c r="F20" s="278"/>
      <c r="G20" s="279"/>
      <c r="H20" s="278"/>
      <c r="I20" s="281"/>
      <c r="K20" s="269"/>
      <c r="M20" s="269"/>
      <c r="O20" s="269"/>
    </row>
    <row r="21" spans="1:15" ht="12.75">
      <c r="A21" s="277"/>
      <c r="B21" s="278" t="s">
        <v>162</v>
      </c>
      <c r="C21" s="279" t="s">
        <v>149</v>
      </c>
      <c r="D21" s="279" t="s">
        <v>163</v>
      </c>
      <c r="E21" s="279"/>
      <c r="F21" s="278"/>
      <c r="G21" s="291"/>
      <c r="H21" s="279"/>
      <c r="I21" s="281"/>
      <c r="K21" s="269"/>
      <c r="M21" s="269"/>
      <c r="O21" s="269"/>
    </row>
    <row r="22" spans="1:15" ht="12.75">
      <c r="A22" s="277"/>
      <c r="B22" s="278" t="s">
        <v>159</v>
      </c>
      <c r="C22" s="279" t="s">
        <v>149</v>
      </c>
      <c r="D22" s="279" t="s">
        <v>164</v>
      </c>
      <c r="E22" s="279"/>
      <c r="F22" s="278"/>
      <c r="G22" s="291"/>
      <c r="H22" s="279"/>
      <c r="I22" s="281"/>
      <c r="K22" s="269"/>
      <c r="L22" s="287"/>
      <c r="M22" s="269"/>
      <c r="O22" s="269"/>
    </row>
    <row r="23" spans="1:15" ht="12.75">
      <c r="A23" s="277"/>
      <c r="B23" s="278"/>
      <c r="C23" s="279"/>
      <c r="D23" s="278"/>
      <c r="E23" s="279"/>
      <c r="F23" s="278"/>
      <c r="G23" s="279"/>
      <c r="H23" s="278"/>
      <c r="I23" s="281"/>
      <c r="K23" s="269"/>
      <c r="L23" s="289"/>
      <c r="M23" s="269"/>
      <c r="O23" s="269"/>
    </row>
    <row r="24" spans="1:16" ht="12.75" hidden="1">
      <c r="A24" s="277"/>
      <c r="B24" s="278"/>
      <c r="C24" s="279"/>
      <c r="D24" s="279" t="s">
        <v>165</v>
      </c>
      <c r="E24" s="279"/>
      <c r="F24" s="278"/>
      <c r="G24" s="279"/>
      <c r="H24" s="278"/>
      <c r="I24" s="281"/>
      <c r="K24" s="269"/>
      <c r="M24" s="269"/>
      <c r="O24" s="269"/>
      <c r="P24" s="272"/>
    </row>
    <row r="25" spans="1:15" ht="12.75" hidden="1">
      <c r="A25" s="277"/>
      <c r="B25" s="278"/>
      <c r="C25" s="279"/>
      <c r="D25" s="278"/>
      <c r="E25" s="279"/>
      <c r="F25" s="278"/>
      <c r="G25" s="279"/>
      <c r="H25" s="278"/>
      <c r="I25" s="281"/>
      <c r="K25" s="269"/>
      <c r="M25" s="269"/>
      <c r="O25" s="269"/>
    </row>
    <row r="26" spans="1:15" ht="12.75" hidden="1">
      <c r="A26" s="277"/>
      <c r="B26" s="278"/>
      <c r="C26" s="279">
        <v>1</v>
      </c>
      <c r="D26" s="278" t="s">
        <v>166</v>
      </c>
      <c r="E26" s="279"/>
      <c r="F26" s="278"/>
      <c r="G26" s="279"/>
      <c r="H26" s="278"/>
      <c r="I26" s="281"/>
      <c r="K26" s="269"/>
      <c r="M26" s="269"/>
      <c r="O26" s="269"/>
    </row>
    <row r="27" spans="1:15" ht="12.75" hidden="1">
      <c r="A27" s="277"/>
      <c r="B27" s="278"/>
      <c r="C27" s="279">
        <v>2</v>
      </c>
      <c r="D27" s="278" t="s">
        <v>167</v>
      </c>
      <c r="E27" s="279"/>
      <c r="F27" s="278"/>
      <c r="G27" s="279"/>
      <c r="H27" s="278"/>
      <c r="I27" s="281"/>
      <c r="K27" s="269"/>
      <c r="M27" s="269"/>
      <c r="O27" s="269"/>
    </row>
    <row r="28" spans="1:15" ht="12.75" hidden="1">
      <c r="A28" s="277"/>
      <c r="B28" s="278"/>
      <c r="C28" s="279">
        <v>3</v>
      </c>
      <c r="D28" s="278" t="s">
        <v>168</v>
      </c>
      <c r="E28" s="279"/>
      <c r="F28" s="278"/>
      <c r="G28" s="279"/>
      <c r="H28" s="278"/>
      <c r="I28" s="281"/>
      <c r="K28" s="269"/>
      <c r="L28" s="287"/>
      <c r="M28" s="269"/>
      <c r="O28" s="269"/>
    </row>
    <row r="29" spans="1:15" ht="12.75" hidden="1">
      <c r="A29" s="277"/>
      <c r="B29" s="278"/>
      <c r="C29" s="279">
        <v>4</v>
      </c>
      <c r="D29" s="278" t="s">
        <v>169</v>
      </c>
      <c r="E29" s="279"/>
      <c r="F29" s="278"/>
      <c r="G29" s="279"/>
      <c r="H29" s="278"/>
      <c r="I29" s="281"/>
      <c r="K29" s="269"/>
      <c r="L29" s="289"/>
      <c r="M29" s="269"/>
      <c r="O29" s="269"/>
    </row>
    <row r="30" spans="1:15" ht="12.75" hidden="1">
      <c r="A30" s="277"/>
      <c r="B30" s="278"/>
      <c r="C30" s="279">
        <v>5</v>
      </c>
      <c r="D30" s="278" t="s">
        <v>170</v>
      </c>
      <c r="E30" s="279"/>
      <c r="F30" s="278"/>
      <c r="G30" s="279"/>
      <c r="H30" s="278"/>
      <c r="I30" s="281"/>
      <c r="K30" s="269"/>
      <c r="M30" s="269"/>
      <c r="O30" s="269"/>
    </row>
    <row r="31" spans="1:16" ht="12.75" hidden="1">
      <c r="A31" s="277"/>
      <c r="B31" s="278"/>
      <c r="C31" s="279">
        <v>6</v>
      </c>
      <c r="D31" s="278" t="s">
        <v>171</v>
      </c>
      <c r="E31" s="279"/>
      <c r="F31" s="278"/>
      <c r="G31" s="279"/>
      <c r="H31" s="278"/>
      <c r="I31" s="281"/>
      <c r="K31" s="269"/>
      <c r="L31" s="272"/>
      <c r="M31" s="269"/>
      <c r="O31" s="269"/>
      <c r="P31" s="272"/>
    </row>
    <row r="32" spans="1:15" ht="12.75" hidden="1">
      <c r="A32" s="277"/>
      <c r="B32" s="278"/>
      <c r="C32" s="279">
        <v>7</v>
      </c>
      <c r="D32" s="278" t="s">
        <v>172</v>
      </c>
      <c r="E32" s="279"/>
      <c r="F32" s="278"/>
      <c r="G32" s="279"/>
      <c r="H32" s="278"/>
      <c r="I32" s="281"/>
      <c r="K32" s="269"/>
      <c r="M32" s="269"/>
      <c r="O32" s="269"/>
    </row>
    <row r="33" spans="1:15" ht="12.75" hidden="1">
      <c r="A33" s="277"/>
      <c r="B33" s="278"/>
      <c r="C33" s="279"/>
      <c r="D33" s="278"/>
      <c r="E33" s="279"/>
      <c r="F33" s="278"/>
      <c r="G33" s="279"/>
      <c r="H33" s="278"/>
      <c r="I33" s="281"/>
      <c r="K33" s="269"/>
      <c r="M33" s="269"/>
      <c r="O33" s="269"/>
    </row>
    <row r="34" spans="1:15" ht="12.75">
      <c r="A34" s="277"/>
      <c r="B34" s="278"/>
      <c r="C34" s="279"/>
      <c r="D34" s="278"/>
      <c r="E34" s="279"/>
      <c r="F34" s="278"/>
      <c r="G34" s="279"/>
      <c r="H34" s="278"/>
      <c r="I34" s="281"/>
      <c r="K34" s="269"/>
      <c r="M34" s="269"/>
      <c r="O34" s="269"/>
    </row>
    <row r="35" spans="1:9" ht="12.75">
      <c r="A35" s="277"/>
      <c r="B35" s="279"/>
      <c r="C35" s="279"/>
      <c r="D35" s="283" t="s">
        <v>165</v>
      </c>
      <c r="E35" s="278"/>
      <c r="F35" s="279"/>
      <c r="G35" s="278"/>
      <c r="H35" s="278"/>
      <c r="I35" s="281"/>
    </row>
    <row r="36" spans="1:9" ht="12.75">
      <c r="A36" s="277"/>
      <c r="B36" s="279"/>
      <c r="C36" s="279"/>
      <c r="D36" s="279"/>
      <c r="E36" s="278"/>
      <c r="F36" s="279"/>
      <c r="G36" s="278"/>
      <c r="H36" s="278"/>
      <c r="I36" s="281"/>
    </row>
    <row r="37" spans="1:9" ht="15.75" customHeight="1">
      <c r="A37" s="277"/>
      <c r="B37" s="279"/>
      <c r="C37" s="279">
        <v>1</v>
      </c>
      <c r="D37" s="286" t="s">
        <v>173</v>
      </c>
      <c r="E37" s="278"/>
      <c r="F37" s="279"/>
      <c r="G37" s="278"/>
      <c r="H37" s="278"/>
      <c r="I37" s="281"/>
    </row>
    <row r="38" spans="1:9" ht="15.75" customHeight="1">
      <c r="A38" s="292"/>
      <c r="B38" s="278"/>
      <c r="C38" s="279">
        <v>2</v>
      </c>
      <c r="D38" s="278" t="s">
        <v>174</v>
      </c>
      <c r="E38" s="279"/>
      <c r="F38" s="279"/>
      <c r="G38" s="278"/>
      <c r="H38" s="278"/>
      <c r="I38" s="281"/>
    </row>
    <row r="39" spans="1:9" ht="15.75" customHeight="1">
      <c r="A39" s="293"/>
      <c r="B39" s="278"/>
      <c r="C39" s="279">
        <v>3</v>
      </c>
      <c r="D39" s="286" t="s">
        <v>175</v>
      </c>
      <c r="E39" s="279"/>
      <c r="F39" s="279"/>
      <c r="G39" s="278"/>
      <c r="H39" s="278"/>
      <c r="I39" s="281"/>
    </row>
    <row r="40" spans="1:9" ht="15.75" customHeight="1">
      <c r="A40" s="292"/>
      <c r="B40" s="278"/>
      <c r="C40" s="279">
        <v>4</v>
      </c>
      <c r="D40" s="278" t="s">
        <v>176</v>
      </c>
      <c r="E40" s="279"/>
      <c r="F40" s="279"/>
      <c r="G40" s="278"/>
      <c r="H40" s="278"/>
      <c r="I40" s="281"/>
    </row>
    <row r="41" spans="1:9" ht="15.75" customHeight="1">
      <c r="A41" s="292"/>
      <c r="B41" s="278"/>
      <c r="C41" s="279">
        <v>5</v>
      </c>
      <c r="D41" s="278" t="s">
        <v>177</v>
      </c>
      <c r="E41" s="279"/>
      <c r="F41" s="279"/>
      <c r="G41" s="278"/>
      <c r="H41" s="278"/>
      <c r="I41" s="281"/>
    </row>
    <row r="42" spans="1:9" ht="15.75" customHeight="1">
      <c r="A42" s="277"/>
      <c r="B42" s="278"/>
      <c r="C42" s="279">
        <v>6</v>
      </c>
      <c r="D42" s="278" t="s">
        <v>178</v>
      </c>
      <c r="E42" s="279"/>
      <c r="F42" s="279"/>
      <c r="G42" s="278"/>
      <c r="H42" s="278"/>
      <c r="I42" s="281"/>
    </row>
    <row r="43" spans="1:9" ht="15.75" customHeight="1">
      <c r="A43" s="277"/>
      <c r="B43" s="279"/>
      <c r="C43" s="279">
        <v>7</v>
      </c>
      <c r="D43" s="278" t="s">
        <v>179</v>
      </c>
      <c r="E43" s="278"/>
      <c r="F43" s="279"/>
      <c r="G43" s="278"/>
      <c r="H43" s="278"/>
      <c r="I43" s="281"/>
    </row>
    <row r="44" spans="1:9" ht="12.75">
      <c r="A44" s="277"/>
      <c r="B44" s="278"/>
      <c r="C44" s="279"/>
      <c r="D44" s="278"/>
      <c r="E44" s="278"/>
      <c r="F44" s="279"/>
      <c r="G44" s="278"/>
      <c r="H44" s="278"/>
      <c r="I44" s="281"/>
    </row>
    <row r="45" spans="1:9" ht="12.75">
      <c r="A45" s="277"/>
      <c r="B45" s="279"/>
      <c r="C45" s="278"/>
      <c r="D45" s="279"/>
      <c r="E45" s="278"/>
      <c r="F45" s="279"/>
      <c r="G45" s="278"/>
      <c r="H45" s="278"/>
      <c r="I45" s="281"/>
    </row>
    <row r="46" spans="1:9" ht="12.75">
      <c r="A46" s="294"/>
      <c r="B46" s="295"/>
      <c r="C46" s="296"/>
      <c r="D46" s="295"/>
      <c r="E46" s="296"/>
      <c r="F46" s="295"/>
      <c r="G46" s="296"/>
      <c r="H46" s="295"/>
      <c r="I46" s="29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zoomScale="105" zoomScaleNormal="105" zoomScalePageLayoutView="0" workbookViewId="0" topLeftCell="B1">
      <selection activeCell="C5" sqref="C5"/>
    </sheetView>
  </sheetViews>
  <sheetFormatPr defaultColWidth="9.00390625" defaultRowHeight="12.75"/>
  <cols>
    <col min="1" max="1" width="3.00390625" style="298" customWidth="1"/>
    <col min="2" max="2" width="24.625" style="299" customWidth="1"/>
    <col min="3" max="3" width="26.25390625" style="299" customWidth="1"/>
    <col min="4" max="4" width="27.125" style="299" customWidth="1"/>
    <col min="5" max="5" width="25.25390625" style="299" customWidth="1"/>
    <col min="6" max="6" width="40.25390625" style="298" customWidth="1"/>
    <col min="7" max="7" width="17.375" style="298" customWidth="1"/>
    <col min="8" max="8" width="11.125" style="298" customWidth="1"/>
    <col min="9" max="9" width="40.25390625" style="298" customWidth="1"/>
    <col min="10" max="16384" width="9.125" style="298" customWidth="1"/>
  </cols>
  <sheetData>
    <row r="2" spans="2:6" ht="19.5">
      <c r="B2" s="326" t="s">
        <v>180</v>
      </c>
      <c r="C2" s="326"/>
      <c r="D2" s="326"/>
      <c r="E2" s="326"/>
      <c r="F2" s="300"/>
    </row>
    <row r="3" spans="1:5" ht="19.5">
      <c r="A3" s="301"/>
      <c r="B3" s="302" t="s">
        <v>181</v>
      </c>
      <c r="C3" s="302" t="s">
        <v>182</v>
      </c>
      <c r="D3" s="302" t="s">
        <v>86</v>
      </c>
      <c r="E3" s="302" t="s">
        <v>183</v>
      </c>
    </row>
    <row r="4" spans="2:6" ht="19.5">
      <c r="B4" s="302" t="s">
        <v>184</v>
      </c>
      <c r="C4" s="302" t="s">
        <v>185</v>
      </c>
      <c r="D4" s="302" t="s">
        <v>186</v>
      </c>
      <c r="E4" s="302" t="s">
        <v>187</v>
      </c>
      <c r="F4" s="303"/>
    </row>
    <row r="5" spans="2:6" ht="19.5">
      <c r="B5" s="302" t="s">
        <v>138</v>
      </c>
      <c r="C5" s="302"/>
      <c r="D5" s="302"/>
      <c r="E5" s="327"/>
      <c r="F5" s="327"/>
    </row>
    <row r="6" spans="2:6" ht="19.5">
      <c r="B6" s="302"/>
      <c r="C6" s="302"/>
      <c r="D6" s="302"/>
      <c r="E6" s="327"/>
      <c r="F6" s="327"/>
    </row>
    <row r="7" spans="2:6" ht="19.5">
      <c r="B7" s="302"/>
      <c r="C7" s="302"/>
      <c r="D7" s="302"/>
      <c r="E7" s="302"/>
      <c r="F7" s="303"/>
    </row>
    <row r="8" spans="2:6" ht="19.5">
      <c r="B8" s="302"/>
      <c r="D8" s="302"/>
      <c r="E8" s="327"/>
      <c r="F8" s="327"/>
    </row>
    <row r="9" spans="2:6" ht="19.5">
      <c r="B9" s="302"/>
      <c r="D9" s="302"/>
      <c r="E9" s="327"/>
      <c r="F9" s="327"/>
    </row>
    <row r="10" spans="4:6" ht="19.5">
      <c r="D10" s="302"/>
      <c r="E10" s="327"/>
      <c r="F10" s="327"/>
    </row>
  </sheetData>
  <sheetProtection selectLockedCells="1" selectUnlockedCells="1"/>
  <mergeCells count="6">
    <mergeCell ref="B2:E2"/>
    <mergeCell ref="E5:F5"/>
    <mergeCell ref="E6:F6"/>
    <mergeCell ref="E8:F8"/>
    <mergeCell ref="E9:F9"/>
    <mergeCell ref="E10:F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05" zoomScaleNormal="105" zoomScalePageLayoutView="0" workbookViewId="0" topLeftCell="A1">
      <selection activeCell="D2" sqref="D2"/>
    </sheetView>
  </sheetViews>
  <sheetFormatPr defaultColWidth="9.00390625" defaultRowHeight="12.75"/>
  <cols>
    <col min="1" max="1" width="15.00390625" style="304" customWidth="1"/>
    <col min="2" max="2" width="22.125" style="304" customWidth="1"/>
    <col min="3" max="3" width="36.625" style="304" customWidth="1"/>
    <col min="4" max="4" width="28.125" style="304" customWidth="1"/>
    <col min="5" max="16384" width="9.125" style="304" customWidth="1"/>
  </cols>
  <sheetData>
    <row r="1" spans="1:4" s="270" customFormat="1" ht="30.75" customHeight="1">
      <c r="A1" s="305"/>
      <c r="B1" s="306" t="s">
        <v>188</v>
      </c>
      <c r="C1" s="306" t="s">
        <v>189</v>
      </c>
      <c r="D1" s="306" t="s">
        <v>190</v>
      </c>
    </row>
    <row r="2" spans="1:10" ht="45" customHeight="1">
      <c r="A2" s="306" t="s">
        <v>191</v>
      </c>
      <c r="B2" s="306" t="s">
        <v>127</v>
      </c>
      <c r="C2" s="306" t="s">
        <v>201</v>
      </c>
      <c r="D2" s="328" t="s">
        <v>202</v>
      </c>
      <c r="E2" s="307"/>
      <c r="F2" s="307"/>
      <c r="G2" s="307"/>
      <c r="H2" s="307"/>
      <c r="I2" s="307"/>
      <c r="J2" s="307"/>
    </row>
    <row r="3" spans="1:4" ht="34.5" customHeight="1">
      <c r="A3" s="306" t="s">
        <v>192</v>
      </c>
      <c r="B3" s="306"/>
      <c r="C3" s="306"/>
      <c r="D3" s="308"/>
    </row>
    <row r="4" spans="1:4" ht="34.5" customHeight="1">
      <c r="A4" s="306" t="s">
        <v>193</v>
      </c>
      <c r="B4" s="306"/>
      <c r="C4" s="306"/>
      <c r="D4" s="308"/>
    </row>
    <row r="5" spans="1:4" ht="34.5" customHeight="1">
      <c r="A5" s="306" t="s">
        <v>194</v>
      </c>
      <c r="B5" s="306"/>
      <c r="C5" s="306"/>
      <c r="D5" s="309"/>
    </row>
    <row r="6" spans="1:4" ht="34.5" customHeight="1">
      <c r="A6" s="306" t="s">
        <v>195</v>
      </c>
      <c r="B6" s="306"/>
      <c r="C6" s="306"/>
      <c r="D6" s="308"/>
    </row>
    <row r="7" spans="1:4" ht="34.5" customHeight="1">
      <c r="A7" s="306" t="s">
        <v>196</v>
      </c>
      <c r="B7" s="306"/>
      <c r="C7" s="306"/>
      <c r="D7" s="308"/>
    </row>
    <row r="8" spans="1:4" ht="34.5" customHeight="1">
      <c r="A8" s="306" t="s">
        <v>197</v>
      </c>
      <c r="B8" s="306"/>
      <c r="C8" s="306"/>
      <c r="D8" s="308"/>
    </row>
    <row r="9" spans="1:4" ht="34.5" customHeight="1">
      <c r="A9" s="306" t="s">
        <v>198</v>
      </c>
      <c r="B9" s="306"/>
      <c r="C9" s="306"/>
      <c r="D9" s="308"/>
    </row>
    <row r="10" spans="1:4" ht="34.5" customHeight="1">
      <c r="A10" s="306" t="s">
        <v>199</v>
      </c>
      <c r="B10" s="306"/>
      <c r="C10" s="306"/>
      <c r="D10" s="308"/>
    </row>
    <row r="11" spans="1:4" ht="34.5" customHeight="1">
      <c r="A11" s="306" t="s">
        <v>200</v>
      </c>
      <c r="B11" s="306"/>
      <c r="C11" s="306"/>
      <c r="D11" s="309"/>
    </row>
    <row r="12" spans="1:4" ht="34.5" customHeight="1">
      <c r="A12" s="306" t="s">
        <v>156</v>
      </c>
      <c r="B12" s="306"/>
      <c r="C12" s="306"/>
      <c r="D12" s="309"/>
    </row>
    <row r="13" spans="1:4" ht="34.5" customHeight="1">
      <c r="A13" s="306" t="s">
        <v>161</v>
      </c>
      <c r="B13" s="306"/>
      <c r="C13" s="306"/>
      <c r="D13" s="3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Nazlı Özcan</cp:lastModifiedBy>
  <dcterms:modified xsi:type="dcterms:W3CDTF">2018-10-15T10:11:26Z</dcterms:modified>
  <cp:category/>
  <cp:version/>
  <cp:contentType/>
  <cp:contentStatus/>
</cp:coreProperties>
</file>