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2" activeTab="0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_FilterDatabase" localSheetId="0" hidden="1">'FİKSTÜR'!$AB$95:$AJ$103</definedName>
    <definedName name="_xlnm._FilterDatabase" localSheetId="0">'FİKSTÜR'!$Q$47:$Y$57</definedName>
    <definedName name="_xlnm._FilterDatabase_1">'FİKSTÜR'!$Q$47:$Y$57</definedName>
    <definedName name="_xlnm.Print_Area" localSheetId="0">'FİKSTÜR'!$A$12:$AM$106</definedName>
    <definedName name="_xlnm.Print_Area" localSheetId="0">'FİKSTÜR'!$A$12:$AM$106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I25" authorId="0">
      <text>
        <r>
          <rPr>
            <sz val="10"/>
            <rFont val="Arial"/>
            <family val="2"/>
          </rPr>
          <t>KENDİ KALESİNE</t>
        </r>
      </text>
    </comment>
    <comment ref="E40" authorId="0">
      <text>
        <r>
          <rPr>
            <sz val="10"/>
            <rFont val="Arial Tur"/>
            <family val="2"/>
          </rPr>
          <t>Kendi kalesine</t>
        </r>
      </text>
    </comment>
    <comment ref="I99" authorId="0">
      <text>
        <r>
          <rPr>
            <sz val="10"/>
            <rFont val="Arial"/>
            <family val="2"/>
          </rPr>
          <t>KENDİ KALESİNE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7" authorId="0">
      <text>
        <r>
          <rPr>
            <sz val="10"/>
            <rFont val="Arial"/>
            <family val="2"/>
          </rPr>
          <t>2. SARIDAN</t>
        </r>
      </text>
    </comment>
    <comment ref="D4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BSMMMO FUTBOL TURNUVASI TÜZÜĞÜNÜN 23.MADDE 1.FIKRASI GEREĞİNCE TURNUVADAN İHRAÇ EDİLMİŞTİR.</t>
        </r>
      </text>
    </comment>
    <comment ref="I65" authorId="0">
      <text>
        <r>
          <rPr>
            <sz val="10"/>
            <rFont val="Arial"/>
            <family val="2"/>
          </rPr>
          <t>2.SARIDAN</t>
        </r>
      </text>
    </comment>
  </commentList>
</comments>
</file>

<file path=xl/sharedStrings.xml><?xml version="1.0" encoding="utf-8"?>
<sst xmlns="http://schemas.openxmlformats.org/spreadsheetml/2006/main" count="900" uniqueCount="314">
  <si>
    <t>A GRUBU</t>
  </si>
  <si>
    <t>B GRUBU</t>
  </si>
  <si>
    <t>Matrahsızlar</t>
  </si>
  <si>
    <t>Tek Düzen Spor</t>
  </si>
  <si>
    <t>Denetim spor</t>
  </si>
  <si>
    <t>Akyıl İnşaat GEMLİK</t>
  </si>
  <si>
    <t>Mavi Yıldızlar</t>
  </si>
  <si>
    <t>Fırtına spor</t>
  </si>
  <si>
    <t>Altın Mizan</t>
  </si>
  <si>
    <t>1299 Osmanlı Spor</t>
  </si>
  <si>
    <t>Mali Çözüm</t>
  </si>
  <si>
    <t>Kollektif spor</t>
  </si>
  <si>
    <t>Göktürkler</t>
  </si>
  <si>
    <t>Bağımsızlar 89</t>
  </si>
  <si>
    <t>Bursa Uşaklar</t>
  </si>
  <si>
    <t>1326 Yeşil İnciler</t>
  </si>
  <si>
    <t>3568 Bursaspor</t>
  </si>
  <si>
    <t>Mali Yıldızlar</t>
  </si>
  <si>
    <t>Karacabey Sütaş</t>
  </si>
  <si>
    <t>Reeskont City</t>
  </si>
  <si>
    <t>Ergen İdman Yurdu</t>
  </si>
  <si>
    <t>Uludağ spor</t>
  </si>
  <si>
    <r>
      <t xml:space="preserve">DİKKAT!
</t>
    </r>
    <r>
      <rPr>
        <b/>
        <sz val="22"/>
        <rFont val="Arial Tur"/>
        <family val="2"/>
      </rPr>
      <t xml:space="preserve">Odamızın Futbol Turnuvası’nda
</t>
    </r>
    <r>
      <rPr>
        <b/>
        <u val="single"/>
        <sz val="22"/>
        <color indexed="10"/>
        <rFont val="Arial Tur"/>
        <family val="2"/>
      </rPr>
      <t>krampon ayakkabı</t>
    </r>
    <r>
      <rPr>
        <b/>
        <sz val="22"/>
        <rFont val="Arial Tur"/>
        <family val="2"/>
      </rPr>
      <t xml:space="preserve"> ile sahaya oyuncu ALINMAYACAKTIR!
</t>
    </r>
    <r>
      <rPr>
        <b/>
        <sz val="10"/>
        <rFont val="Arial Tur"/>
        <family val="2"/>
      </rPr>
      <t xml:space="preserve">
*************
</t>
    </r>
    <r>
      <rPr>
        <b/>
        <sz val="20"/>
        <rFont val="Arial Tur"/>
        <family val="2"/>
      </rPr>
      <t xml:space="preserve">Turnuvanın ilk maçları başlamadan önce sağlık raporu almayan futbolcu meslektaşlarımız </t>
    </r>
    <r>
      <rPr>
        <b/>
        <u val="single"/>
        <sz val="20"/>
        <color indexed="10"/>
        <rFont val="Arial Tur"/>
        <family val="2"/>
      </rPr>
      <t>sağlık beyanını</t>
    </r>
    <r>
      <rPr>
        <b/>
        <sz val="20"/>
        <rFont val="Arial Tur"/>
        <family val="2"/>
      </rPr>
      <t xml:space="preserve"> imzalamadan sahaya ALINMAYACAKTIR!
</t>
    </r>
  </si>
  <si>
    <t xml:space="preserve">BURSA S.M.M.M.ODASI 22.SONBAHAR FUTBOL TURNUVASI 2017 </t>
  </si>
  <si>
    <t>A GRUBU 1.hafta</t>
  </si>
  <si>
    <t>B GRUBU 1.hafta</t>
  </si>
  <si>
    <t>örnek 2007</t>
  </si>
  <si>
    <t>TAKIM ADI</t>
  </si>
  <si>
    <t>O</t>
  </si>
  <si>
    <t>G</t>
  </si>
  <si>
    <t>M</t>
  </si>
  <si>
    <t>B</t>
  </si>
  <si>
    <t>A</t>
  </si>
  <si>
    <t>Y</t>
  </si>
  <si>
    <t>AV</t>
  </si>
  <si>
    <t>PUAN</t>
  </si>
  <si>
    <t>1 . HAFTA</t>
  </si>
  <si>
    <t>(ÜST SAHA)</t>
  </si>
  <si>
    <t>(ALT SAHA)</t>
  </si>
  <si>
    <t>13.00 - 14.00</t>
  </si>
  <si>
    <t>14:00 - 15:00</t>
  </si>
  <si>
    <t>15:00 - 16:00</t>
  </si>
  <si>
    <t>16:00 - 17:00</t>
  </si>
  <si>
    <t>17:00 - 18:00</t>
  </si>
  <si>
    <t>A GRUBU 2.hafta</t>
  </si>
  <si>
    <t>B GRUBU 2.hafta</t>
  </si>
  <si>
    <t>2 . HAFTA</t>
  </si>
  <si>
    <t>A GRUBU 3.hafta</t>
  </si>
  <si>
    <t>B GRUBU 3.hafta</t>
  </si>
  <si>
    <t>3 . HAFTA</t>
  </si>
  <si>
    <t>BAY</t>
  </si>
  <si>
    <t>A GRUBU 4.hafta</t>
  </si>
  <si>
    <t>B GRUBU 4.hafta</t>
  </si>
  <si>
    <t>4 . HAFTA</t>
  </si>
  <si>
    <t>Kollektif Spor</t>
  </si>
  <si>
    <t>A GRUBU 5.hafta</t>
  </si>
  <si>
    <t>B GRUBU 5.hafta</t>
  </si>
  <si>
    <t>5 . HAFTA</t>
  </si>
  <si>
    <t>6 . HAFTA</t>
  </si>
  <si>
    <t>7 . HAFTA</t>
  </si>
  <si>
    <t>8 . HAFTA</t>
  </si>
  <si>
    <t>9 . HAFTA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</si>
  <si>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</si>
  <si>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</si>
  <si>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</si>
  <si>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</si>
  <si>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</si>
  <si>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</si>
  <si>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</si>
  <si>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</si>
  <si>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</si>
  <si>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MATRAHSIZLAR</t>
  </si>
  <si>
    <t>Selim KAYAKENT</t>
  </si>
  <si>
    <t>Serhat GÖREMEN</t>
  </si>
  <si>
    <t>Sertaç KONYA</t>
  </si>
  <si>
    <t>Remzi MUTLU</t>
  </si>
  <si>
    <t>Sevgin YATACIKLI</t>
  </si>
  <si>
    <t>Orhan AKTAŞ</t>
  </si>
  <si>
    <t>Mustafa EKER</t>
  </si>
  <si>
    <t>Fatih Fazlı ÇIĞ</t>
  </si>
  <si>
    <t>Şafak KARAKAŞ</t>
  </si>
  <si>
    <t>Nurullah ÖZDEMİR</t>
  </si>
  <si>
    <t>bay</t>
  </si>
  <si>
    <t>DENETİMSPOR</t>
  </si>
  <si>
    <t>Taner GÜLEN</t>
  </si>
  <si>
    <t>Mert UÇANER</t>
  </si>
  <si>
    <t>Osman ACAK</t>
  </si>
  <si>
    <t>Özkan SALTOĞLU</t>
  </si>
  <si>
    <t>Bünyamin Savaş ALBAYRAK</t>
  </si>
  <si>
    <t>Ahmet Mücahit SAVAŞ</t>
  </si>
  <si>
    <t>Bünyamin ÇOLAK</t>
  </si>
  <si>
    <t>Uğur ÖZER</t>
  </si>
  <si>
    <t>AKYIL İNŞAAT GEMLİK</t>
  </si>
  <si>
    <t>Samet DURMUŞ</t>
  </si>
  <si>
    <t>Fatih UZUN</t>
  </si>
  <si>
    <t>Serdar AKAR</t>
  </si>
  <si>
    <t>Çağatay SOLMAZ</t>
  </si>
  <si>
    <t>Erdal KARATAŞ</t>
  </si>
  <si>
    <t>Murat Yavaz</t>
  </si>
  <si>
    <t>1299 OSMANLISPOR</t>
  </si>
  <si>
    <t>Yasin TUNÇER</t>
  </si>
  <si>
    <t>Muthat UYANIK</t>
  </si>
  <si>
    <t>Adem AYDIN</t>
  </si>
  <si>
    <t>Fatih KOÇYİĞİT</t>
  </si>
  <si>
    <t>Can SALI</t>
  </si>
  <si>
    <t>Recep KURTULMUŞ</t>
  </si>
  <si>
    <t>Hilmi ÇANAKÇI</t>
  </si>
  <si>
    <t>1326 YEŞİL İNCİLER</t>
  </si>
  <si>
    <t>Ramazan DERSE</t>
  </si>
  <si>
    <t>Emrah SALAR</t>
  </si>
  <si>
    <t>Serdar ÖZKAN</t>
  </si>
  <si>
    <t>Erdem AVAR</t>
  </si>
  <si>
    <t>Aydın ÖZTÜRK</t>
  </si>
  <si>
    <t>Hüseyin ALTAŞ</t>
  </si>
  <si>
    <t>BURSA UŞAKLAR</t>
  </si>
  <si>
    <t>Davut GÜNEŞ</t>
  </si>
  <si>
    <t>Erhan DERMAN</t>
  </si>
  <si>
    <t>Osman YILDIRIM</t>
  </si>
  <si>
    <t>Tufan TERZİ</t>
  </si>
  <si>
    <t>Temel KAHRAMAN</t>
  </si>
  <si>
    <t>Ahmet YOLCU</t>
  </si>
  <si>
    <t>MALİ YILDIZ</t>
  </si>
  <si>
    <t>Reha ATEŞ</t>
  </si>
  <si>
    <t>Hakan BARAZİ</t>
  </si>
  <si>
    <t>2.</t>
  </si>
  <si>
    <t>Ramazan ŞAKİR</t>
  </si>
  <si>
    <t>3.</t>
  </si>
  <si>
    <t>Hakan DERE</t>
  </si>
  <si>
    <t>Yunus ARABACI</t>
  </si>
  <si>
    <t>Muharrem KAYA</t>
  </si>
  <si>
    <t>Ekrem AYDIN</t>
  </si>
  <si>
    <t>3568 BURSASPOR</t>
  </si>
  <si>
    <t>Kadir SAKARYA</t>
  </si>
  <si>
    <t>Mehmet türkoğlu</t>
  </si>
  <si>
    <t>Eren ERTEKİN</t>
  </si>
  <si>
    <t>Fatih ARSLAN</t>
  </si>
  <si>
    <t>Hakan AKKUŞ</t>
  </si>
  <si>
    <t>Cantürk BİLGİN</t>
  </si>
  <si>
    <t>Samet GÖKTAY</t>
  </si>
  <si>
    <t>ERGEN İDMANYURDU</t>
  </si>
  <si>
    <t>Bilgin MUTLU</t>
  </si>
  <si>
    <t>Tevik ATEŞ</t>
  </si>
  <si>
    <t>Zekeriya ŞENGELEN</t>
  </si>
  <si>
    <t>Tuğrul CANITEZ</t>
  </si>
  <si>
    <t>Burak UYAR</t>
  </si>
  <si>
    <t>MALİ ÇÖZÜM</t>
  </si>
  <si>
    <t>Derman DİLBER</t>
  </si>
  <si>
    <t>Osman DEMİR</t>
  </si>
  <si>
    <t>Gökhan ÇELİK</t>
  </si>
  <si>
    <t>Hüseyin MUTLU</t>
  </si>
  <si>
    <t>Recep BAŞ</t>
  </si>
  <si>
    <t>A GRUBU TOPLAM GOL</t>
  </si>
  <si>
    <t>FIRTINASPOR</t>
  </si>
  <si>
    <t>Sedat GÜNEŞ</t>
  </si>
  <si>
    <t>Celal ÖZTÜRK</t>
  </si>
  <si>
    <t>Eyüp ARAPOĞLU</t>
  </si>
  <si>
    <t>TEKDÜZENSPOR</t>
  </si>
  <si>
    <t>Muhammed YILDIZ</t>
  </si>
  <si>
    <t>Cem ŞİRİN</t>
  </si>
  <si>
    <t>Güray TUNALI</t>
  </si>
  <si>
    <t>Buğra AYTAR</t>
  </si>
  <si>
    <t>Abdüsselam İNCİ</t>
  </si>
  <si>
    <t>Serhan SALTIK</t>
  </si>
  <si>
    <t>Ersan KAYABAŞ</t>
  </si>
  <si>
    <t>ALTIN MİZAN</t>
  </si>
  <si>
    <t>Tolga BİLGİÇ</t>
  </si>
  <si>
    <t>Kubilay YILMAZ</t>
  </si>
  <si>
    <t>Zafer TUNA</t>
  </si>
  <si>
    <t>Ayhan KARAŞİN</t>
  </si>
  <si>
    <t>Fatih VATANSEVER</t>
  </si>
  <si>
    <t>MAVİ YILDIZLAR</t>
  </si>
  <si>
    <t>Ferdi DEMİR</t>
  </si>
  <si>
    <t>Ahmet YAŞAR</t>
  </si>
  <si>
    <t>Servet VARHAN</t>
  </si>
  <si>
    <t>Bilginay HATİPOĞLU</t>
  </si>
  <si>
    <t>Murat AĞA</t>
  </si>
  <si>
    <t>Emrullah İŞİK</t>
  </si>
  <si>
    <t>Erdam ŞAHİN</t>
  </si>
  <si>
    <t>KARACABEY SÜTAŞ</t>
  </si>
  <si>
    <t>İbrahim BAŞPINAR</t>
  </si>
  <si>
    <t>Uğur KARAGÜZEL</t>
  </si>
  <si>
    <t>Engin ENİŞTE</t>
  </si>
  <si>
    <t>Adnan YAKAR</t>
  </si>
  <si>
    <t>Doğan UYSAL</t>
  </si>
  <si>
    <t>Hakan AKÇAGÖZ</t>
  </si>
  <si>
    <t>KOLLEKTİFSPOR</t>
  </si>
  <si>
    <t>Murat ŞAŞI</t>
  </si>
  <si>
    <t>Ercan AKTAŞ</t>
  </si>
  <si>
    <t>Ömer TÜRKOĞLU</t>
  </si>
  <si>
    <t>Sedat YILDIIRM</t>
  </si>
  <si>
    <t>Onur Orkun YALÇIN</t>
  </si>
  <si>
    <t>Murat ABAYRAKÇI</t>
  </si>
  <si>
    <t>Yusuf İPEK</t>
  </si>
  <si>
    <t>Mahmut ADİLOĞLU</t>
  </si>
  <si>
    <t>REESKONT CİTY</t>
  </si>
  <si>
    <t>İbrahim HOŞGÜL</t>
  </si>
  <si>
    <t>Evren DÜNDAR</t>
  </si>
  <si>
    <t>İsmail MOROVA</t>
  </si>
  <si>
    <t>Hakan SEYRİ</t>
  </si>
  <si>
    <t>Tamer BAY</t>
  </si>
  <si>
    <t>GÖKTÜRKLER</t>
  </si>
  <si>
    <t>Alİ STIK</t>
  </si>
  <si>
    <t>Emrah YAŞAR</t>
  </si>
  <si>
    <t>Ahmet DÜNDAR</t>
  </si>
  <si>
    <t>Tugay KASAPOĞLU</t>
  </si>
  <si>
    <t>ULUDAĞSPOR</t>
  </si>
  <si>
    <t>Soner Onur GÜRSOY</t>
  </si>
  <si>
    <t>Hamdi BULUT</t>
  </si>
  <si>
    <t>Türker MAZLUM</t>
  </si>
  <si>
    <t>1.</t>
  </si>
  <si>
    <t>İrfan RATKA</t>
  </si>
  <si>
    <t>Özer TURAN</t>
  </si>
  <si>
    <t>Ömer SARUHAN</t>
  </si>
  <si>
    <t>BAĞIMSIZLAR 89</t>
  </si>
  <si>
    <t>Hasan BENZER</t>
  </si>
  <si>
    <t>Muhammed AKTÜRK</t>
  </si>
  <si>
    <t>Murat BOSTANCI</t>
  </si>
  <si>
    <t>Ergin TANRIVERDİ</t>
  </si>
  <si>
    <t>B GRUBU TOPLAM GOL</t>
  </si>
  <si>
    <t>KART RAPORU</t>
  </si>
  <si>
    <t>: SARI KART GÖRMÜŞ</t>
  </si>
  <si>
    <t>: KIRMIZI KART GÖRMÜŞ</t>
  </si>
  <si>
    <t>SELİM KAYAKENT</t>
  </si>
  <si>
    <t>Yasin TUNCER</t>
  </si>
  <si>
    <t>Bülent DURSUN</t>
  </si>
  <si>
    <t>Emirhan ESER</t>
  </si>
  <si>
    <t xml:space="preserve">ERGEN İDMAN YURDU </t>
  </si>
  <si>
    <t>Emrah KESKİNDEN</t>
  </si>
  <si>
    <t>DENETİM</t>
  </si>
  <si>
    <t>Doğan MÜFTÜOĞLU</t>
  </si>
  <si>
    <t>Ali STIK</t>
  </si>
  <si>
    <t>Abdullah KARAN</t>
  </si>
  <si>
    <t>Barış ERGENÇ</t>
  </si>
  <si>
    <t>MAVİ YİLDIZ</t>
  </si>
  <si>
    <t>Tamer TOLGA acar</t>
  </si>
  <si>
    <t>Bekir KULA</t>
  </si>
  <si>
    <t>ALTINMİZAN</t>
  </si>
  <si>
    <t>MAÇ NO</t>
  </si>
  <si>
    <t>SAATLER</t>
  </si>
  <si>
    <t>SAHA</t>
  </si>
  <si>
    <t>ÇEYREK FNAL</t>
  </si>
  <si>
    <t>13:00 - 14:00</t>
  </si>
  <si>
    <t xml:space="preserve">ALT </t>
  </si>
  <si>
    <t>a1 - b4</t>
  </si>
  <si>
    <t>a2 - b3</t>
  </si>
  <si>
    <t>ALT</t>
  </si>
  <si>
    <t>a3 - b2</t>
  </si>
  <si>
    <t>4.</t>
  </si>
  <si>
    <t>a4 - b1</t>
  </si>
  <si>
    <t>YARI FİNAL</t>
  </si>
  <si>
    <t>14:00 -15:00</t>
  </si>
  <si>
    <t>a1 b4   -   a3 b2</t>
  </si>
  <si>
    <t>15:00 -16:00</t>
  </si>
  <si>
    <t>a2 b3  -   a4 b1</t>
  </si>
  <si>
    <t>FİNAL</t>
  </si>
  <si>
    <t>14:00-15:00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</si>
  <si>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</si>
  <si>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</si>
  <si>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</si>
  <si>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</si>
  <si>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</si>
  <si>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</si>
  <si>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</si>
  <si>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</si>
  <si>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</si>
  <si>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</si>
  <si>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</si>
  <si>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</si>
  <si>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</si>
  <si>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</si>
  <si>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</si>
  <si>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</si>
  <si>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</si>
  <si>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>TERTİP KOMİTESİ -2017</t>
  </si>
  <si>
    <t>CANTÜRK BİLGİN</t>
  </si>
  <si>
    <t>İHSAN ACAR</t>
  </si>
  <si>
    <t>YUNUS ARABACI</t>
  </si>
  <si>
    <t>MURAT ULUKAYA</t>
  </si>
  <si>
    <t>ÖZER TURAN</t>
  </si>
  <si>
    <t>SERTAÇ KONYA</t>
  </si>
  <si>
    <t>BÜNYAMİN ÇOLAK</t>
  </si>
  <si>
    <t>ÖMER TÜRKOĞLU</t>
  </si>
  <si>
    <t xml:space="preserve">HAFTANIN TAKIMI </t>
  </si>
  <si>
    <t>HAFTANIN FUTBOLCUSU</t>
  </si>
  <si>
    <t>HAFTANIN SEYİRCİSİ</t>
  </si>
  <si>
    <t>1.HAFTA</t>
  </si>
  <si>
    <t>MALİ YILDIZLAR</t>
  </si>
  <si>
    <t>Hakan BARAZİ(MALİ YILDIZLAR)</t>
  </si>
  <si>
    <t>AYSUN-ECEM-KAĞAN ACAR, GÜLŞAH-YAĞMUR KARATAŞ, ZEYNEP DİDEM DÜNDAR,  DEFNE TUNA, UTKU GELBAL,</t>
  </si>
  <si>
    <t>2.HAFTA</t>
  </si>
  <si>
    <t>RAMAZAN ŞAKİR(MALİ YILDIZLAR)</t>
  </si>
  <si>
    <t>TUNCAY YILDIRIM, ALİ YILMAZ, SONER SÖNMEZ, ALKUN YILMAZ, HAYRİ ÇEVİK</t>
  </si>
  <si>
    <t>3.HAFTA</t>
  </si>
  <si>
    <t>TÜRKER MAZLUM (ULUDAĞSPOR)</t>
  </si>
  <si>
    <t>YALÇIN KAYAKENT</t>
  </si>
  <si>
    <t>4.HAFTA</t>
  </si>
  <si>
    <t>CAN SALI ( 1299 0SMANLI SPOR)</t>
  </si>
  <si>
    <t>HALİL CELLAT ERTUĞRUL SARI</t>
  </si>
  <si>
    <t>5.HAFTA</t>
  </si>
  <si>
    <t>SERHAT GÖREMEN (MATRAHSIZLAR)</t>
  </si>
  <si>
    <t>TAHSİN ÖGE</t>
  </si>
  <si>
    <t>6.HAFTA</t>
  </si>
  <si>
    <t>ERDEM AVAR (1326 YEŞİL İNCİLER)</t>
  </si>
  <si>
    <t>BÜLENT ÇETİN</t>
  </si>
  <si>
    <t>7.HAFTA</t>
  </si>
  <si>
    <t>AKYIL İNŞ. GEMLİK</t>
  </si>
  <si>
    <t>SERVET VARHAN (MAVİ YILDIZ)</t>
  </si>
  <si>
    <t>SALİH ŞAKİR</t>
  </si>
  <si>
    <t>8.HAFTA</t>
  </si>
  <si>
    <t>TOLGA BİLGİÇ (ALTIN MİZAN)</t>
  </si>
  <si>
    <t>9.HAFTA</t>
  </si>
  <si>
    <t xml:space="preserve">ÇEYREK FİNAL </t>
  </si>
  <si>
    <t>Uludağ Spor</t>
  </si>
  <si>
    <t>ELİF AKAR, ALKIN AKAR SELÇUK AKAR, SERCAN AKAR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</si>
</sst>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\ mmmm\ yyyy"/>
  </numFmts>
  <fonts count="87">
    <font>
      <sz val="10"/>
      <name val="Arial"/>
      <family val="2"/>
    </font>
    <font>
      <sz val="10"/>
      <name val="Arial Tur"/>
      <family val="2"/>
    </font>
    <font>
      <b/>
      <sz val="10"/>
      <name val="Arial Tur"/>
      <family val="2"/>
    </font>
    <font>
      <b/>
      <i/>
      <u val="single"/>
      <sz val="10"/>
      <color indexed="10"/>
      <name val="Arial Tur"/>
      <family val="2"/>
    </font>
    <font>
      <b/>
      <i/>
      <sz val="10"/>
      <name val="Arial Tur"/>
      <family val="2"/>
    </font>
    <font>
      <b/>
      <sz val="10"/>
      <color indexed="9"/>
      <name val="Arial Tur"/>
      <family val="2"/>
    </font>
    <font>
      <sz val="10"/>
      <color indexed="9"/>
      <name val="Arial Tur"/>
      <family val="2"/>
    </font>
    <font>
      <b/>
      <i/>
      <sz val="10"/>
      <color indexed="9"/>
      <name val="Arial Tur"/>
      <family val="2"/>
    </font>
    <font>
      <b/>
      <u val="single"/>
      <sz val="36"/>
      <color indexed="10"/>
      <name val="Arial Tur"/>
      <family val="2"/>
    </font>
    <font>
      <b/>
      <sz val="22"/>
      <name val="Arial Tur"/>
      <family val="2"/>
    </font>
    <font>
      <b/>
      <u val="single"/>
      <sz val="22"/>
      <color indexed="10"/>
      <name val="Arial Tur"/>
      <family val="2"/>
    </font>
    <font>
      <b/>
      <sz val="20"/>
      <name val="Arial Tur"/>
      <family val="2"/>
    </font>
    <font>
      <b/>
      <u val="single"/>
      <sz val="20"/>
      <color indexed="10"/>
      <name val="Arial Tur"/>
      <family val="2"/>
    </font>
    <font>
      <b/>
      <sz val="12"/>
      <color indexed="18"/>
      <name val="Arial Black"/>
      <family val="2"/>
    </font>
    <font>
      <b/>
      <sz val="12"/>
      <color indexed="9"/>
      <name val="Arial Black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color indexed="9"/>
      <name val="Arial Tur"/>
      <family val="2"/>
    </font>
    <font>
      <b/>
      <sz val="14"/>
      <name val="Arial Tur"/>
      <family val="2"/>
    </font>
    <font>
      <b/>
      <sz val="10"/>
      <color indexed="9"/>
      <name val="Arial"/>
      <family val="2"/>
    </font>
    <font>
      <i/>
      <sz val="12"/>
      <color indexed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5"/>
      <color indexed="10"/>
      <name val="Academy Engraved LET"/>
      <family val="0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 Tur"/>
      <family val="2"/>
    </font>
    <font>
      <b/>
      <i/>
      <sz val="10"/>
      <color indexed="10"/>
      <name val="Arial Tur"/>
      <family val="2"/>
    </font>
    <font>
      <sz val="14"/>
      <color indexed="13"/>
      <name val="Arial Tur"/>
      <family val="2"/>
    </font>
    <font>
      <b/>
      <sz val="14"/>
      <color indexed="13"/>
      <name val="Arial Tur"/>
      <family val="2"/>
    </font>
    <font>
      <b/>
      <sz val="10"/>
      <color indexed="13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16"/>
      <name val="Arial Tur"/>
      <family val="2"/>
    </font>
    <font>
      <sz val="16"/>
      <name val="Arial Tur"/>
      <family val="2"/>
    </font>
    <font>
      <b/>
      <sz val="8"/>
      <name val="Arial Tur"/>
      <family val="2"/>
    </font>
    <font>
      <sz val="8"/>
      <name val="Arial Tur"/>
      <family val="2"/>
    </font>
    <font>
      <b/>
      <sz val="7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41" fontId="0" fillId="0" borderId="0" applyFill="0" applyBorder="0" applyAlignment="0" applyProtection="0"/>
    <xf numFmtId="0" fontId="77" fillId="20" borderId="5" applyNumberFormat="0" applyAlignment="0" applyProtection="0"/>
    <xf numFmtId="0" fontId="1" fillId="0" borderId="0">
      <alignment/>
      <protection/>
    </xf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0" fillId="25" borderId="8" applyNumberFormat="0" applyFont="0" applyAlignment="0" applyProtection="0"/>
    <xf numFmtId="0" fontId="83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9" fontId="0" fillId="0" borderId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42" applyFont="1">
      <alignment/>
      <protection/>
    </xf>
    <xf numFmtId="1" fontId="2" fillId="0" borderId="0" xfId="42" applyNumberFormat="1" applyFont="1" applyAlignment="1">
      <alignment horizontal="center"/>
      <protection/>
    </xf>
    <xf numFmtId="0" fontId="3" fillId="0" borderId="0" xfId="42" applyFont="1" applyAlignment="1">
      <alignment horizontal="center"/>
      <protection/>
    </xf>
    <xf numFmtId="0" fontId="4" fillId="0" borderId="0" xfId="42" applyFont="1">
      <alignment/>
      <protection/>
    </xf>
    <xf numFmtId="1" fontId="2" fillId="0" borderId="0" xfId="42" applyNumberFormat="1" applyFont="1" applyBorder="1" applyAlignment="1">
      <alignment horizontal="center"/>
      <protection/>
    </xf>
    <xf numFmtId="0" fontId="5" fillId="0" borderId="0" xfId="42" applyFont="1">
      <alignment/>
      <protection/>
    </xf>
    <xf numFmtId="0" fontId="6" fillId="0" borderId="0" xfId="42" applyFont="1">
      <alignment/>
      <protection/>
    </xf>
    <xf numFmtId="0" fontId="7" fillId="0" borderId="0" xfId="42" applyFont="1">
      <alignment/>
      <protection/>
    </xf>
    <xf numFmtId="0" fontId="2" fillId="0" borderId="10" xfId="42" applyFont="1" applyFill="1" applyBorder="1">
      <alignment/>
      <protection/>
    </xf>
    <xf numFmtId="0" fontId="15" fillId="33" borderId="11" xfId="42" applyFont="1" applyFill="1" applyBorder="1">
      <alignment/>
      <protection/>
    </xf>
    <xf numFmtId="0" fontId="15" fillId="33" borderId="12" xfId="42" applyFont="1" applyFill="1" applyBorder="1" applyAlignment="1">
      <alignment horizontal="center"/>
      <protection/>
    </xf>
    <xf numFmtId="0" fontId="15" fillId="33" borderId="12" xfId="42" applyFont="1" applyFill="1" applyBorder="1">
      <alignment/>
      <protection/>
    </xf>
    <xf numFmtId="0" fontId="15" fillId="33" borderId="13" xfId="42" applyFont="1" applyFill="1" applyBorder="1">
      <alignment/>
      <protection/>
    </xf>
    <xf numFmtId="0" fontId="16" fillId="0" borderId="0" xfId="42" applyFont="1">
      <alignment/>
      <protection/>
    </xf>
    <xf numFmtId="0" fontId="17" fillId="33" borderId="11" xfId="42" applyFont="1" applyFill="1" applyBorder="1">
      <alignment/>
      <protection/>
    </xf>
    <xf numFmtId="0" fontId="17" fillId="33" borderId="12" xfId="42" applyFont="1" applyFill="1" applyBorder="1" applyAlignment="1">
      <alignment horizontal="center"/>
      <protection/>
    </xf>
    <xf numFmtId="0" fontId="17" fillId="33" borderId="12" xfId="42" applyFont="1" applyFill="1" applyBorder="1">
      <alignment/>
      <protection/>
    </xf>
    <xf numFmtId="0" fontId="17" fillId="33" borderId="13" xfId="42" applyFont="1" applyFill="1" applyBorder="1">
      <alignment/>
      <protection/>
    </xf>
    <xf numFmtId="0" fontId="18" fillId="0" borderId="0" xfId="42" applyFont="1">
      <alignment/>
      <protection/>
    </xf>
    <xf numFmtId="0" fontId="19" fillId="0" borderId="14" xfId="42" applyFont="1" applyFill="1" applyBorder="1">
      <alignment/>
      <protection/>
    </xf>
    <xf numFmtId="0" fontId="5" fillId="0" borderId="0" xfId="42" applyFont="1" applyFill="1" applyBorder="1">
      <alignment/>
      <protection/>
    </xf>
    <xf numFmtId="1" fontId="5" fillId="0" borderId="0" xfId="42" applyNumberFormat="1" applyFont="1" applyFill="1" applyBorder="1" applyAlignment="1">
      <alignment horizontal="center"/>
      <protection/>
    </xf>
    <xf numFmtId="0" fontId="5" fillId="0" borderId="15" xfId="42" applyFont="1" applyFill="1" applyBorder="1">
      <alignment/>
      <protection/>
    </xf>
    <xf numFmtId="0" fontId="2" fillId="0" borderId="0" xfId="42" applyFont="1" applyBorder="1">
      <alignment/>
      <protection/>
    </xf>
    <xf numFmtId="0" fontId="20" fillId="0" borderId="14" xfId="42" applyFont="1" applyBorder="1">
      <alignment/>
      <protection/>
    </xf>
    <xf numFmtId="0" fontId="2" fillId="0" borderId="15" xfId="42" applyFont="1" applyBorder="1">
      <alignment/>
      <protection/>
    </xf>
    <xf numFmtId="0" fontId="15" fillId="33" borderId="16" xfId="42" applyFont="1" applyFill="1" applyBorder="1">
      <alignment/>
      <protection/>
    </xf>
    <xf numFmtId="0" fontId="17" fillId="33" borderId="16" xfId="42" applyFont="1" applyFill="1" applyBorder="1">
      <alignment/>
      <protection/>
    </xf>
    <xf numFmtId="164" fontId="21" fillId="34" borderId="14" xfId="42" applyNumberFormat="1" applyFont="1" applyFill="1" applyBorder="1" applyAlignment="1">
      <alignment horizontal="left"/>
      <protection/>
    </xf>
    <xf numFmtId="0" fontId="21" fillId="34" borderId="0" xfId="42" applyFont="1" applyFill="1" applyBorder="1">
      <alignment/>
      <protection/>
    </xf>
    <xf numFmtId="1" fontId="21" fillId="34" borderId="0" xfId="42" applyNumberFormat="1" applyFont="1" applyFill="1" applyBorder="1" applyAlignment="1">
      <alignment horizontal="center"/>
      <protection/>
    </xf>
    <xf numFmtId="0" fontId="21" fillId="34" borderId="15" xfId="42" applyFont="1" applyFill="1" applyBorder="1">
      <alignment/>
      <protection/>
    </xf>
    <xf numFmtId="164" fontId="21" fillId="35" borderId="14" xfId="42" applyNumberFormat="1" applyFont="1" applyFill="1" applyBorder="1" applyAlignment="1">
      <alignment horizontal="left"/>
      <protection/>
    </xf>
    <xf numFmtId="0" fontId="21" fillId="35" borderId="0" xfId="42" applyFont="1" applyFill="1" applyBorder="1">
      <alignment/>
      <protection/>
    </xf>
    <xf numFmtId="1" fontId="21" fillId="35" borderId="0" xfId="42" applyNumberFormat="1" applyFont="1" applyFill="1" applyBorder="1" applyAlignment="1">
      <alignment horizontal="center"/>
      <protection/>
    </xf>
    <xf numFmtId="0" fontId="21" fillId="35" borderId="15" xfId="42" applyFont="1" applyFill="1" applyBorder="1">
      <alignment/>
      <protection/>
    </xf>
    <xf numFmtId="0" fontId="22" fillId="34" borderId="13" xfId="42" applyFont="1" applyFill="1" applyBorder="1">
      <alignment/>
      <protection/>
    </xf>
    <xf numFmtId="0" fontId="23" fillId="0" borderId="0" xfId="42" applyFont="1">
      <alignment/>
      <protection/>
    </xf>
    <xf numFmtId="0" fontId="22" fillId="36" borderId="13" xfId="42" applyFont="1" applyFill="1" applyBorder="1">
      <alignment/>
      <protection/>
    </xf>
    <xf numFmtId="0" fontId="18" fillId="0" borderId="14" xfId="42" applyFont="1" applyFill="1" applyBorder="1">
      <alignment/>
      <protection/>
    </xf>
    <xf numFmtId="0" fontId="18" fillId="0" borderId="0" xfId="42" applyFont="1" applyFill="1" applyBorder="1">
      <alignment/>
      <protection/>
    </xf>
    <xf numFmtId="1" fontId="18" fillId="0" borderId="0" xfId="42" applyNumberFormat="1" applyFont="1" applyFill="1" applyBorder="1" applyAlignment="1">
      <alignment horizontal="center"/>
      <protection/>
    </xf>
    <xf numFmtId="0" fontId="18" fillId="0" borderId="15" xfId="42" applyFont="1" applyFill="1" applyBorder="1">
      <alignment/>
      <protection/>
    </xf>
    <xf numFmtId="20" fontId="18" fillId="0" borderId="14" xfId="42" applyNumberFormat="1" applyFont="1" applyFill="1" applyBorder="1">
      <alignment/>
      <protection/>
    </xf>
    <xf numFmtId="1" fontId="18" fillId="0" borderId="13" xfId="42" applyNumberFormat="1" applyFont="1" applyFill="1" applyBorder="1" applyAlignment="1">
      <alignment horizontal="center"/>
      <protection/>
    </xf>
    <xf numFmtId="1" fontId="18" fillId="0" borderId="0" xfId="42" applyNumberFormat="1" applyFont="1" applyFill="1" applyBorder="1">
      <alignment/>
      <protection/>
    </xf>
    <xf numFmtId="1" fontId="18" fillId="0" borderId="15" xfId="42" applyNumberFormat="1" applyFont="1" applyFill="1" applyBorder="1">
      <alignment/>
      <protection/>
    </xf>
    <xf numFmtId="0" fontId="24" fillId="0" borderId="17" xfId="42" applyFont="1" applyFill="1" applyBorder="1">
      <alignment/>
      <protection/>
    </xf>
    <xf numFmtId="0" fontId="25" fillId="37" borderId="13" xfId="42" applyFont="1" applyFill="1" applyBorder="1">
      <alignment/>
      <protection/>
    </xf>
    <xf numFmtId="0" fontId="26" fillId="37" borderId="13" xfId="42" applyFont="1" applyFill="1" applyBorder="1">
      <alignment/>
      <protection/>
    </xf>
    <xf numFmtId="0" fontId="25" fillId="35" borderId="13" xfId="42" applyFont="1" applyFill="1" applyBorder="1">
      <alignment/>
      <protection/>
    </xf>
    <xf numFmtId="0" fontId="26" fillId="35" borderId="13" xfId="42" applyFont="1" applyFill="1" applyBorder="1">
      <alignment/>
      <protection/>
    </xf>
    <xf numFmtId="0" fontId="27" fillId="0" borderId="18" xfId="42" applyFont="1" applyBorder="1" applyAlignment="1">
      <alignment horizontal="center"/>
      <protection/>
    </xf>
    <xf numFmtId="0" fontId="27" fillId="0" borderId="19" xfId="42" applyFont="1" applyBorder="1" applyAlignment="1">
      <alignment horizontal="center"/>
      <protection/>
    </xf>
    <xf numFmtId="0" fontId="27" fillId="0" borderId="0" xfId="42" applyFont="1" applyBorder="1" applyAlignment="1">
      <alignment horizontal="center"/>
      <protection/>
    </xf>
    <xf numFmtId="20" fontId="5" fillId="0" borderId="14" xfId="42" applyNumberFormat="1" applyFont="1" applyFill="1" applyBorder="1">
      <alignment/>
      <protection/>
    </xf>
    <xf numFmtId="20" fontId="2" fillId="0" borderId="14" xfId="42" applyNumberFormat="1" applyFont="1" applyBorder="1">
      <alignment/>
      <protection/>
    </xf>
    <xf numFmtId="20" fontId="2" fillId="0" borderId="20" xfId="42" applyNumberFormat="1" applyFont="1" applyBorder="1">
      <alignment/>
      <protection/>
    </xf>
    <xf numFmtId="0" fontId="2" fillId="0" borderId="21" xfId="42" applyFont="1" applyBorder="1">
      <alignment/>
      <protection/>
    </xf>
    <xf numFmtId="1" fontId="2" fillId="0" borderId="21" xfId="42" applyNumberFormat="1" applyFont="1" applyBorder="1" applyAlignment="1">
      <alignment horizontal="center"/>
      <protection/>
    </xf>
    <xf numFmtId="0" fontId="2" fillId="0" borderId="22" xfId="42" applyFont="1" applyBorder="1">
      <alignment/>
      <protection/>
    </xf>
    <xf numFmtId="0" fontId="2" fillId="0" borderId="23" xfId="42" applyFont="1" applyBorder="1">
      <alignment/>
      <protection/>
    </xf>
    <xf numFmtId="0" fontId="2" fillId="0" borderId="24" xfId="42" applyFont="1" applyBorder="1">
      <alignment/>
      <protection/>
    </xf>
    <xf numFmtId="0" fontId="2" fillId="0" borderId="25" xfId="42" applyFont="1" applyBorder="1">
      <alignment/>
      <protection/>
    </xf>
    <xf numFmtId="0" fontId="26" fillId="0" borderId="0" xfId="42" applyFont="1">
      <alignment/>
      <protection/>
    </xf>
    <xf numFmtId="0" fontId="25" fillId="0" borderId="0" xfId="42" applyFont="1">
      <alignment/>
      <protection/>
    </xf>
    <xf numFmtId="0" fontId="27" fillId="0" borderId="26" xfId="42" applyFont="1" applyBorder="1" applyAlignment="1">
      <alignment horizontal="center"/>
      <protection/>
    </xf>
    <xf numFmtId="0" fontId="28" fillId="0" borderId="27" xfId="42" applyFont="1" applyBorder="1" applyAlignment="1">
      <alignment horizontal="center"/>
      <protection/>
    </xf>
    <xf numFmtId="0" fontId="18" fillId="0" borderId="0" xfId="42" applyFont="1" applyFill="1">
      <alignment/>
      <protection/>
    </xf>
    <xf numFmtId="1" fontId="18" fillId="0" borderId="0" xfId="42" applyNumberFormat="1" applyFont="1" applyFill="1" applyAlignment="1">
      <alignment horizontal="center"/>
      <protection/>
    </xf>
    <xf numFmtId="0" fontId="28" fillId="0" borderId="0" xfId="42" applyFont="1" applyBorder="1" applyAlignment="1">
      <alignment horizontal="center"/>
      <protection/>
    </xf>
    <xf numFmtId="0" fontId="2" fillId="0" borderId="28" xfId="42" applyFont="1" applyBorder="1">
      <alignment/>
      <protection/>
    </xf>
    <xf numFmtId="0" fontId="2" fillId="0" borderId="29" xfId="42" applyFont="1" applyBorder="1">
      <alignment/>
      <protection/>
    </xf>
    <xf numFmtId="0" fontId="23" fillId="0" borderId="11" xfId="42" applyFont="1" applyBorder="1">
      <alignment/>
      <protection/>
    </xf>
    <xf numFmtId="0" fontId="29" fillId="33" borderId="12" xfId="42" applyFont="1" applyFill="1" applyBorder="1">
      <alignment/>
      <protection/>
    </xf>
    <xf numFmtId="0" fontId="29" fillId="33" borderId="13" xfId="42" applyFont="1" applyFill="1" applyBorder="1">
      <alignment/>
      <protection/>
    </xf>
    <xf numFmtId="0" fontId="30" fillId="33" borderId="11" xfId="42" applyFont="1" applyFill="1" applyBorder="1">
      <alignment/>
      <protection/>
    </xf>
    <xf numFmtId="0" fontId="30" fillId="33" borderId="12" xfId="42" applyFont="1" applyFill="1" applyBorder="1">
      <alignment/>
      <protection/>
    </xf>
    <xf numFmtId="0" fontId="30" fillId="33" borderId="13" xfId="42" applyFont="1" applyFill="1" applyBorder="1">
      <alignment/>
      <protection/>
    </xf>
    <xf numFmtId="0" fontId="23" fillId="0" borderId="16" xfId="42" applyFont="1" applyBorder="1">
      <alignment/>
      <protection/>
    </xf>
    <xf numFmtId="0" fontId="30" fillId="33" borderId="16" xfId="42" applyFont="1" applyFill="1" applyBorder="1">
      <alignment/>
      <protection/>
    </xf>
    <xf numFmtId="0" fontId="18" fillId="0" borderId="0" xfId="42" applyFont="1" applyBorder="1">
      <alignment/>
      <protection/>
    </xf>
    <xf numFmtId="0" fontId="22" fillId="0" borderId="0" xfId="42" applyFont="1">
      <alignment/>
      <protection/>
    </xf>
    <xf numFmtId="0" fontId="27" fillId="0" borderId="27" xfId="42" applyFont="1" applyBorder="1" applyAlignment="1">
      <alignment horizontal="center"/>
      <protection/>
    </xf>
    <xf numFmtId="20" fontId="18" fillId="0" borderId="14" xfId="42" applyNumberFormat="1" applyFont="1" applyBorder="1">
      <alignment/>
      <protection/>
    </xf>
    <xf numFmtId="1" fontId="18" fillId="0" borderId="0" xfId="42" applyNumberFormat="1" applyFont="1" applyBorder="1" applyAlignment="1">
      <alignment horizontal="center"/>
      <protection/>
    </xf>
    <xf numFmtId="0" fontId="18" fillId="0" borderId="15" xfId="42" applyFont="1" applyBorder="1">
      <alignment/>
      <protection/>
    </xf>
    <xf numFmtId="20" fontId="18" fillId="0" borderId="20" xfId="42" applyNumberFormat="1" applyFont="1" applyBorder="1">
      <alignment/>
      <protection/>
    </xf>
    <xf numFmtId="0" fontId="18" fillId="0" borderId="21" xfId="42" applyFont="1" applyBorder="1">
      <alignment/>
      <protection/>
    </xf>
    <xf numFmtId="1" fontId="18" fillId="0" borderId="21" xfId="42" applyNumberFormat="1" applyFont="1" applyBorder="1" applyAlignment="1">
      <alignment horizontal="center"/>
      <protection/>
    </xf>
    <xf numFmtId="0" fontId="18" fillId="0" borderId="22" xfId="42" applyFont="1" applyBorder="1">
      <alignment/>
      <protection/>
    </xf>
    <xf numFmtId="0" fontId="18" fillId="0" borderId="23" xfId="42" applyFont="1" applyBorder="1">
      <alignment/>
      <protection/>
    </xf>
    <xf numFmtId="0" fontId="18" fillId="0" borderId="24" xfId="42" applyFont="1" applyBorder="1">
      <alignment/>
      <protection/>
    </xf>
    <xf numFmtId="0" fontId="18" fillId="0" borderId="25" xfId="42" applyFont="1" applyBorder="1">
      <alignment/>
      <protection/>
    </xf>
    <xf numFmtId="1" fontId="18" fillId="0" borderId="13" xfId="42" applyNumberFormat="1" applyFont="1" applyBorder="1" applyAlignment="1">
      <alignment horizontal="center"/>
      <protection/>
    </xf>
    <xf numFmtId="1" fontId="18" fillId="0" borderId="0" xfId="42" applyNumberFormat="1" applyFont="1" applyBorder="1">
      <alignment/>
      <protection/>
    </xf>
    <xf numFmtId="1" fontId="18" fillId="0" borderId="15" xfId="42" applyNumberFormat="1" applyFont="1" applyBorder="1">
      <alignment/>
      <protection/>
    </xf>
    <xf numFmtId="1" fontId="18" fillId="0" borderId="0" xfId="42" applyNumberFormat="1" applyFont="1" applyAlignment="1">
      <alignment horizontal="center"/>
      <protection/>
    </xf>
    <xf numFmtId="0" fontId="18" fillId="0" borderId="28" xfId="42" applyFont="1" applyBorder="1">
      <alignment/>
      <protection/>
    </xf>
    <xf numFmtId="0" fontId="16" fillId="0" borderId="0" xfId="42" applyFont="1" applyBorder="1">
      <alignment/>
      <protection/>
    </xf>
    <xf numFmtId="20" fontId="31" fillId="0" borderId="20" xfId="42" applyNumberFormat="1" applyFont="1" applyBorder="1">
      <alignment/>
      <protection/>
    </xf>
    <xf numFmtId="0" fontId="31" fillId="0" borderId="21" xfId="42" applyFont="1" applyBorder="1">
      <alignment/>
      <protection/>
    </xf>
    <xf numFmtId="1" fontId="31" fillId="0" borderId="21" xfId="42" applyNumberFormat="1" applyFont="1" applyBorder="1" applyAlignment="1">
      <alignment horizontal="center"/>
      <protection/>
    </xf>
    <xf numFmtId="0" fontId="31" fillId="0" borderId="22" xfId="42" applyFont="1" applyBorder="1">
      <alignment/>
      <protection/>
    </xf>
    <xf numFmtId="0" fontId="31" fillId="0" borderId="29" xfId="42" applyFont="1" applyBorder="1">
      <alignment/>
      <protection/>
    </xf>
    <xf numFmtId="0" fontId="31" fillId="0" borderId="20" xfId="42" applyFont="1" applyBorder="1">
      <alignment/>
      <protection/>
    </xf>
    <xf numFmtId="0" fontId="31" fillId="0" borderId="23" xfId="42" applyFont="1" applyBorder="1">
      <alignment/>
      <protection/>
    </xf>
    <xf numFmtId="0" fontId="18" fillId="0" borderId="14" xfId="42" applyFont="1" applyBorder="1">
      <alignment/>
      <protection/>
    </xf>
    <xf numFmtId="164" fontId="21" fillId="35" borderId="0" xfId="42" applyNumberFormat="1" applyFont="1" applyFill="1" applyBorder="1" applyAlignment="1">
      <alignment horizontal="left"/>
      <protection/>
    </xf>
    <xf numFmtId="20" fontId="18" fillId="0" borderId="0" xfId="42" applyNumberFormat="1" applyFont="1" applyBorder="1">
      <alignment/>
      <protection/>
    </xf>
    <xf numFmtId="0" fontId="18" fillId="0" borderId="20" xfId="42" applyFont="1" applyBorder="1">
      <alignment/>
      <protection/>
    </xf>
    <xf numFmtId="0" fontId="18" fillId="0" borderId="29" xfId="42" applyFont="1" applyBorder="1">
      <alignment/>
      <protection/>
    </xf>
    <xf numFmtId="0" fontId="18" fillId="0" borderId="30" xfId="42" applyFont="1" applyBorder="1">
      <alignment/>
      <protection/>
    </xf>
    <xf numFmtId="0" fontId="21" fillId="35" borderId="31" xfId="42" applyFont="1" applyFill="1" applyBorder="1">
      <alignment/>
      <protection/>
    </xf>
    <xf numFmtId="0" fontId="18" fillId="0" borderId="32" xfId="42" applyFont="1" applyBorder="1">
      <alignment/>
      <protection/>
    </xf>
    <xf numFmtId="1" fontId="18" fillId="0" borderId="23" xfId="42" applyNumberFormat="1" applyFont="1" applyBorder="1" applyAlignment="1">
      <alignment horizontal="center"/>
      <protection/>
    </xf>
    <xf numFmtId="0" fontId="18" fillId="0" borderId="33" xfId="42" applyFont="1" applyBorder="1">
      <alignment/>
      <protection/>
    </xf>
    <xf numFmtId="0" fontId="18" fillId="0" borderId="34" xfId="42" applyFont="1" applyBorder="1">
      <alignment/>
      <protection/>
    </xf>
    <xf numFmtId="0" fontId="18" fillId="0" borderId="35" xfId="42" applyFont="1" applyBorder="1">
      <alignment/>
      <protection/>
    </xf>
    <xf numFmtId="1" fontId="18" fillId="0" borderId="35" xfId="42" applyNumberFormat="1" applyFont="1" applyBorder="1" applyAlignment="1">
      <alignment horizontal="center"/>
      <protection/>
    </xf>
    <xf numFmtId="0" fontId="18" fillId="0" borderId="36" xfId="42" applyFont="1" applyBorder="1">
      <alignment/>
      <protection/>
    </xf>
    <xf numFmtId="164" fontId="21" fillId="34" borderId="34" xfId="42" applyNumberFormat="1" applyFont="1" applyFill="1" applyBorder="1" applyAlignment="1">
      <alignment horizontal="left"/>
      <protection/>
    </xf>
    <xf numFmtId="0" fontId="21" fillId="34" borderId="35" xfId="42" applyFont="1" applyFill="1" applyBorder="1">
      <alignment/>
      <protection/>
    </xf>
    <xf numFmtId="1" fontId="21" fillId="34" borderId="35" xfId="42" applyNumberFormat="1" applyFont="1" applyFill="1" applyBorder="1" applyAlignment="1">
      <alignment horizontal="center"/>
      <protection/>
    </xf>
    <xf numFmtId="0" fontId="21" fillId="34" borderId="36" xfId="42" applyFont="1" applyFill="1" applyBorder="1">
      <alignment/>
      <protection/>
    </xf>
    <xf numFmtId="164" fontId="21" fillId="35" borderId="34" xfId="42" applyNumberFormat="1" applyFont="1" applyFill="1" applyBorder="1" applyAlignment="1">
      <alignment horizontal="left"/>
      <protection/>
    </xf>
    <xf numFmtId="0" fontId="21" fillId="35" borderId="35" xfId="42" applyFont="1" applyFill="1" applyBorder="1">
      <alignment/>
      <protection/>
    </xf>
    <xf numFmtId="1" fontId="21" fillId="35" borderId="35" xfId="42" applyNumberFormat="1" applyFont="1" applyFill="1" applyBorder="1" applyAlignment="1">
      <alignment horizontal="center"/>
      <protection/>
    </xf>
    <xf numFmtId="0" fontId="21" fillId="35" borderId="36" xfId="42" applyFont="1" applyFill="1" applyBorder="1">
      <alignment/>
      <protection/>
    </xf>
    <xf numFmtId="0" fontId="2" fillId="0" borderId="18" xfId="42" applyFont="1" applyBorder="1">
      <alignment/>
      <protection/>
    </xf>
    <xf numFmtId="0" fontId="2" fillId="0" borderId="19" xfId="42" applyFont="1" applyBorder="1">
      <alignment/>
      <protection/>
    </xf>
    <xf numFmtId="1" fontId="2" fillId="0" borderId="19" xfId="42" applyNumberFormat="1" applyFont="1" applyBorder="1" applyAlignment="1">
      <alignment horizontal="center"/>
      <protection/>
    </xf>
    <xf numFmtId="0" fontId="2" fillId="0" borderId="37" xfId="42" applyFont="1" applyBorder="1">
      <alignment/>
      <protection/>
    </xf>
    <xf numFmtId="0" fontId="1" fillId="38" borderId="0" xfId="42" applyFill="1">
      <alignment/>
      <protection/>
    </xf>
    <xf numFmtId="0" fontId="1" fillId="38" borderId="0" xfId="42" applyFill="1" applyAlignment="1">
      <alignment horizontal="center"/>
      <protection/>
    </xf>
    <xf numFmtId="0" fontId="1" fillId="38" borderId="0" xfId="42" applyFont="1" applyFill="1">
      <alignment/>
      <protection/>
    </xf>
    <xf numFmtId="0" fontId="15" fillId="38" borderId="38" xfId="42" applyFont="1" applyFill="1" applyBorder="1" applyAlignment="1">
      <alignment wrapText="1"/>
      <protection/>
    </xf>
    <xf numFmtId="0" fontId="15" fillId="38" borderId="39" xfId="42" applyFont="1" applyFill="1" applyBorder="1" applyAlignment="1">
      <alignment wrapText="1"/>
      <protection/>
    </xf>
    <xf numFmtId="0" fontId="34" fillId="38" borderId="39" xfId="42" applyFont="1" applyFill="1" applyBorder="1" applyAlignment="1">
      <alignment wrapText="1"/>
      <protection/>
    </xf>
    <xf numFmtId="0" fontId="34" fillId="38" borderId="40" xfId="42" applyFont="1" applyFill="1" applyBorder="1" applyAlignment="1">
      <alignment horizontal="center" wrapText="1"/>
      <protection/>
    </xf>
    <xf numFmtId="0" fontId="18" fillId="38" borderId="41" xfId="42" applyFont="1" applyFill="1" applyBorder="1">
      <alignment/>
      <protection/>
    </xf>
    <xf numFmtId="0" fontId="18" fillId="38" borderId="42" xfId="42" applyFont="1" applyFill="1" applyBorder="1" applyAlignment="1">
      <alignment horizontal="center"/>
      <protection/>
    </xf>
    <xf numFmtId="0" fontId="18" fillId="38" borderId="43" xfId="42" applyFont="1" applyFill="1" applyBorder="1">
      <alignment/>
      <protection/>
    </xf>
    <xf numFmtId="0" fontId="18" fillId="38" borderId="44" xfId="42" applyFont="1" applyFill="1" applyBorder="1" applyAlignment="1">
      <alignment horizontal="center"/>
      <protection/>
    </xf>
    <xf numFmtId="0" fontId="18" fillId="38" borderId="13" xfId="42" applyFont="1" applyFill="1" applyBorder="1">
      <alignment/>
      <protection/>
    </xf>
    <xf numFmtId="0" fontId="18" fillId="38" borderId="45" xfId="42" applyFont="1" applyFill="1" applyBorder="1" applyAlignment="1">
      <alignment horizontal="center"/>
      <protection/>
    </xf>
    <xf numFmtId="0" fontId="2" fillId="38" borderId="13" xfId="42" applyFont="1" applyFill="1" applyBorder="1">
      <alignment/>
      <protection/>
    </xf>
    <xf numFmtId="0" fontId="31" fillId="38" borderId="45" xfId="42" applyFont="1" applyFill="1" applyBorder="1" applyAlignment="1">
      <alignment horizontal="center"/>
      <protection/>
    </xf>
    <xf numFmtId="0" fontId="18" fillId="38" borderId="12" xfId="42" applyFont="1" applyFill="1" applyBorder="1">
      <alignment/>
      <protection/>
    </xf>
    <xf numFmtId="0" fontId="18" fillId="38" borderId="46" xfId="42" applyFont="1" applyFill="1" applyBorder="1" applyAlignment="1">
      <alignment horizontal="center"/>
      <protection/>
    </xf>
    <xf numFmtId="0" fontId="18" fillId="34" borderId="47" xfId="42" applyFont="1" applyFill="1" applyBorder="1">
      <alignment/>
      <protection/>
    </xf>
    <xf numFmtId="0" fontId="7" fillId="34" borderId="47" xfId="42" applyFont="1" applyFill="1" applyBorder="1">
      <alignment/>
      <protection/>
    </xf>
    <xf numFmtId="0" fontId="21" fillId="34" borderId="47" xfId="42" applyFont="1" applyFill="1" applyBorder="1">
      <alignment/>
      <protection/>
    </xf>
    <xf numFmtId="0" fontId="18" fillId="34" borderId="48" xfId="42" applyFont="1" applyFill="1" applyBorder="1" applyAlignment="1">
      <alignment horizontal="center"/>
      <protection/>
    </xf>
    <xf numFmtId="0" fontId="18" fillId="34" borderId="49" xfId="42" applyFont="1" applyFill="1" applyBorder="1">
      <alignment/>
      <protection/>
    </xf>
    <xf numFmtId="0" fontId="7" fillId="34" borderId="49" xfId="42" applyFont="1" applyFill="1" applyBorder="1">
      <alignment/>
      <protection/>
    </xf>
    <xf numFmtId="0" fontId="21" fillId="34" borderId="49" xfId="42" applyFont="1" applyFill="1" applyBorder="1">
      <alignment/>
      <protection/>
    </xf>
    <xf numFmtId="0" fontId="18" fillId="34" borderId="50" xfId="42" applyFont="1" applyFill="1" applyBorder="1" applyAlignment="1">
      <alignment horizontal="center"/>
      <protection/>
    </xf>
    <xf numFmtId="0" fontId="31" fillId="38" borderId="42" xfId="42" applyFont="1" applyFill="1" applyBorder="1" applyAlignment="1">
      <alignment horizontal="center"/>
      <protection/>
    </xf>
    <xf numFmtId="0" fontId="31" fillId="38" borderId="44" xfId="42" applyFont="1" applyFill="1" applyBorder="1" applyAlignment="1">
      <alignment horizontal="center"/>
      <protection/>
    </xf>
    <xf numFmtId="0" fontId="1" fillId="38" borderId="13" xfId="42" applyFont="1" applyFill="1" applyBorder="1">
      <alignment/>
      <protection/>
    </xf>
    <xf numFmtId="0" fontId="18" fillId="39" borderId="45" xfId="42" applyFont="1" applyFill="1" applyBorder="1" applyAlignment="1">
      <alignment horizontal="center"/>
      <protection/>
    </xf>
    <xf numFmtId="0" fontId="18" fillId="38" borderId="51" xfId="42" applyFont="1" applyFill="1" applyBorder="1">
      <alignment/>
      <protection/>
    </xf>
    <xf numFmtId="0" fontId="18" fillId="38" borderId="52" xfId="42" applyFont="1" applyFill="1" applyBorder="1">
      <alignment/>
      <protection/>
    </xf>
    <xf numFmtId="0" fontId="35" fillId="33" borderId="39" xfId="42" applyFont="1" applyFill="1" applyBorder="1">
      <alignment/>
      <protection/>
    </xf>
    <xf numFmtId="0" fontId="18" fillId="33" borderId="40" xfId="42" applyFont="1" applyFill="1" applyBorder="1" applyAlignment="1">
      <alignment horizontal="center"/>
      <protection/>
    </xf>
    <xf numFmtId="0" fontId="17" fillId="38" borderId="38" xfId="42" applyFont="1" applyFill="1" applyBorder="1" applyAlignment="1">
      <alignment wrapText="1"/>
      <protection/>
    </xf>
    <xf numFmtId="0" fontId="17" fillId="38" borderId="39" xfId="42" applyFont="1" applyFill="1" applyBorder="1" applyAlignment="1">
      <alignment wrapText="1"/>
      <protection/>
    </xf>
    <xf numFmtId="0" fontId="31" fillId="38" borderId="39" xfId="42" applyFont="1" applyFill="1" applyBorder="1" applyAlignment="1">
      <alignment wrapText="1"/>
      <protection/>
    </xf>
    <xf numFmtId="0" fontId="31" fillId="38" borderId="40" xfId="42" applyFont="1" applyFill="1" applyBorder="1" applyAlignment="1">
      <alignment horizontal="center" wrapText="1"/>
      <protection/>
    </xf>
    <xf numFmtId="0" fontId="2" fillId="38" borderId="41" xfId="42" applyFont="1" applyFill="1" applyBorder="1">
      <alignment/>
      <protection/>
    </xf>
    <xf numFmtId="0" fontId="2" fillId="38" borderId="43" xfId="42" applyFont="1" applyFill="1" applyBorder="1">
      <alignment/>
      <protection/>
    </xf>
    <xf numFmtId="0" fontId="18" fillId="35" borderId="47" xfId="42" applyFont="1" applyFill="1" applyBorder="1">
      <alignment/>
      <protection/>
    </xf>
    <xf numFmtId="0" fontId="7" fillId="35" borderId="47" xfId="42" applyFont="1" applyFill="1" applyBorder="1">
      <alignment/>
      <protection/>
    </xf>
    <xf numFmtId="0" fontId="7" fillId="35" borderId="48" xfId="42" applyFont="1" applyFill="1" applyBorder="1">
      <alignment/>
      <protection/>
    </xf>
    <xf numFmtId="49" fontId="18" fillId="40" borderId="45" xfId="42" applyNumberFormat="1" applyFont="1" applyFill="1" applyBorder="1" applyAlignment="1">
      <alignment horizontal="center"/>
      <protection/>
    </xf>
    <xf numFmtId="0" fontId="36" fillId="33" borderId="39" xfId="42" applyFont="1" applyFill="1" applyBorder="1">
      <alignment/>
      <protection/>
    </xf>
    <xf numFmtId="0" fontId="4" fillId="0" borderId="40" xfId="42" applyFont="1" applyFill="1" applyBorder="1">
      <alignment/>
      <protection/>
    </xf>
    <xf numFmtId="0" fontId="1" fillId="38" borderId="0" xfId="42" applyFont="1" applyFill="1" applyAlignment="1">
      <alignment horizontal="center"/>
      <protection/>
    </xf>
    <xf numFmtId="0" fontId="1" fillId="0" borderId="0" xfId="42">
      <alignment/>
      <protection/>
    </xf>
    <xf numFmtId="0" fontId="19" fillId="35" borderId="0" xfId="42" applyFont="1" applyFill="1">
      <alignment/>
      <protection/>
    </xf>
    <xf numFmtId="0" fontId="37" fillId="35" borderId="0" xfId="42" applyFont="1" applyFill="1">
      <alignment/>
      <protection/>
    </xf>
    <xf numFmtId="0" fontId="1" fillId="40" borderId="0" xfId="42" applyFill="1">
      <alignment/>
      <protection/>
    </xf>
    <xf numFmtId="0" fontId="38" fillId="35" borderId="0" xfId="42" applyFont="1" applyFill="1">
      <alignment/>
      <protection/>
    </xf>
    <xf numFmtId="0" fontId="1" fillId="35" borderId="0" xfId="42" applyFill="1">
      <alignment/>
      <protection/>
    </xf>
    <xf numFmtId="0" fontId="25" fillId="34" borderId="53" xfId="42" applyFont="1" applyFill="1" applyBorder="1" applyAlignment="1">
      <alignment horizontal="center" wrapText="1"/>
      <protection/>
    </xf>
    <xf numFmtId="0" fontId="25" fillId="34" borderId="49" xfId="42" applyFont="1" applyFill="1" applyBorder="1" applyAlignment="1">
      <alignment wrapText="1"/>
      <protection/>
    </xf>
    <xf numFmtId="0" fontId="21" fillId="34" borderId="49" xfId="42" applyFont="1" applyFill="1" applyBorder="1" applyAlignment="1">
      <alignment wrapText="1"/>
      <protection/>
    </xf>
    <xf numFmtId="0" fontId="21" fillId="34" borderId="50" xfId="42" applyFont="1" applyFill="1" applyBorder="1" applyAlignment="1">
      <alignment wrapText="1"/>
      <protection/>
    </xf>
    <xf numFmtId="0" fontId="1" fillId="0" borderId="0" xfId="42" applyFont="1">
      <alignment/>
      <protection/>
    </xf>
    <xf numFmtId="0" fontId="18" fillId="0" borderId="41" xfId="42" applyFont="1" applyBorder="1">
      <alignment/>
      <protection/>
    </xf>
    <xf numFmtId="0" fontId="18" fillId="40" borderId="41" xfId="42" applyFont="1" applyFill="1" applyBorder="1">
      <alignment/>
      <protection/>
    </xf>
    <xf numFmtId="0" fontId="18" fillId="0" borderId="41" xfId="42" applyFont="1" applyFill="1" applyBorder="1">
      <alignment/>
      <protection/>
    </xf>
    <xf numFmtId="0" fontId="18" fillId="0" borderId="42" xfId="42" applyFont="1" applyFill="1" applyBorder="1">
      <alignment/>
      <protection/>
    </xf>
    <xf numFmtId="0" fontId="18" fillId="0" borderId="13" xfId="42" applyFont="1" applyBorder="1">
      <alignment/>
      <protection/>
    </xf>
    <xf numFmtId="0" fontId="18" fillId="0" borderId="13" xfId="42" applyFont="1" applyFill="1" applyBorder="1">
      <alignment/>
      <protection/>
    </xf>
    <xf numFmtId="0" fontId="18" fillId="41" borderId="13" xfId="42" applyFont="1" applyFill="1" applyBorder="1">
      <alignment/>
      <protection/>
    </xf>
    <xf numFmtId="0" fontId="18" fillId="0" borderId="45" xfId="42" applyFont="1" applyFill="1" applyBorder="1">
      <alignment/>
      <protection/>
    </xf>
    <xf numFmtId="0" fontId="18" fillId="0" borderId="47" xfId="42" applyFont="1" applyBorder="1">
      <alignment/>
      <protection/>
    </xf>
    <xf numFmtId="0" fontId="18" fillId="0" borderId="47" xfId="42" applyFont="1" applyFill="1" applyBorder="1">
      <alignment/>
      <protection/>
    </xf>
    <xf numFmtId="0" fontId="0" fillId="0" borderId="47" xfId="42" applyFont="1" applyFill="1" applyBorder="1">
      <alignment/>
      <protection/>
    </xf>
    <xf numFmtId="0" fontId="18" fillId="0" borderId="48" xfId="42" applyFont="1" applyFill="1" applyBorder="1">
      <alignment/>
      <protection/>
    </xf>
    <xf numFmtId="0" fontId="39" fillId="40" borderId="13" xfId="42" applyFont="1" applyFill="1" applyBorder="1">
      <alignment/>
      <protection/>
    </xf>
    <xf numFmtId="0" fontId="39" fillId="0" borderId="13" xfId="42" applyFont="1" applyFill="1" applyBorder="1">
      <alignment/>
      <protection/>
    </xf>
    <xf numFmtId="0" fontId="18" fillId="40" borderId="13" xfId="42" applyFont="1" applyFill="1" applyBorder="1">
      <alignment/>
      <protection/>
    </xf>
    <xf numFmtId="0" fontId="18" fillId="0" borderId="12" xfId="42" applyFont="1" applyBorder="1">
      <alignment/>
      <protection/>
    </xf>
    <xf numFmtId="0" fontId="39" fillId="0" borderId="12" xfId="42" applyFont="1" applyFill="1" applyBorder="1">
      <alignment/>
      <protection/>
    </xf>
    <xf numFmtId="0" fontId="18" fillId="40" borderId="12" xfId="42" applyFont="1" applyFill="1" applyBorder="1">
      <alignment/>
      <protection/>
    </xf>
    <xf numFmtId="0" fontId="18" fillId="0" borderId="12" xfId="42" applyFont="1" applyFill="1" applyBorder="1">
      <alignment/>
      <protection/>
    </xf>
    <xf numFmtId="0" fontId="18" fillId="0" borderId="46" xfId="42" applyFont="1" applyFill="1" applyBorder="1">
      <alignment/>
      <protection/>
    </xf>
    <xf numFmtId="0" fontId="39" fillId="0" borderId="47" xfId="42" applyFont="1" applyFill="1" applyBorder="1">
      <alignment/>
      <protection/>
    </xf>
    <xf numFmtId="0" fontId="18" fillId="40" borderId="47" xfId="42" applyFont="1" applyFill="1" applyBorder="1">
      <alignment/>
      <protection/>
    </xf>
    <xf numFmtId="0" fontId="18" fillId="41" borderId="41" xfId="42" applyFont="1" applyFill="1" applyBorder="1">
      <alignment/>
      <protection/>
    </xf>
    <xf numFmtId="0" fontId="21" fillId="0" borderId="13" xfId="42" applyFont="1" applyFill="1" applyBorder="1">
      <alignment/>
      <protection/>
    </xf>
    <xf numFmtId="0" fontId="18" fillId="33" borderId="13" xfId="42" applyFont="1" applyFill="1" applyBorder="1">
      <alignment/>
      <protection/>
    </xf>
    <xf numFmtId="0" fontId="18" fillId="0" borderId="54" xfId="42" applyFont="1" applyBorder="1">
      <alignment/>
      <protection/>
    </xf>
    <xf numFmtId="0" fontId="2" fillId="0" borderId="41" xfId="42" applyFont="1" applyFill="1" applyBorder="1">
      <alignment/>
      <protection/>
    </xf>
    <xf numFmtId="0" fontId="2" fillId="0" borderId="13" xfId="42" applyFont="1" applyFill="1" applyBorder="1">
      <alignment/>
      <protection/>
    </xf>
    <xf numFmtId="0" fontId="2" fillId="0" borderId="47" xfId="42" applyFont="1" applyFill="1" applyBorder="1">
      <alignment/>
      <protection/>
    </xf>
    <xf numFmtId="0" fontId="2" fillId="40" borderId="41" xfId="42" applyFont="1" applyFill="1" applyBorder="1">
      <alignment/>
      <protection/>
    </xf>
    <xf numFmtId="0" fontId="2" fillId="41" borderId="13" xfId="42" applyFont="1" applyFill="1" applyBorder="1">
      <alignment/>
      <protection/>
    </xf>
    <xf numFmtId="0" fontId="2" fillId="41" borderId="47" xfId="42" applyFont="1" applyFill="1" applyBorder="1">
      <alignment/>
      <protection/>
    </xf>
    <xf numFmtId="0" fontId="39" fillId="40" borderId="41" xfId="42" applyFont="1" applyFill="1" applyBorder="1">
      <alignment/>
      <protection/>
    </xf>
    <xf numFmtId="0" fontId="1" fillId="0" borderId="0" xfId="42" applyFont="1" applyFill="1">
      <alignment/>
      <protection/>
    </xf>
    <xf numFmtId="0" fontId="25" fillId="35" borderId="53" xfId="42" applyFont="1" applyFill="1" applyBorder="1" applyAlignment="1">
      <alignment horizontal="center" wrapText="1"/>
      <protection/>
    </xf>
    <xf numFmtId="0" fontId="25" fillId="35" borderId="49" xfId="42" applyFont="1" applyFill="1" applyBorder="1" applyAlignment="1">
      <alignment wrapText="1"/>
      <protection/>
    </xf>
    <xf numFmtId="0" fontId="21" fillId="35" borderId="49" xfId="42" applyFont="1" applyFill="1" applyBorder="1" applyAlignment="1">
      <alignment wrapText="1"/>
      <protection/>
    </xf>
    <xf numFmtId="0" fontId="21" fillId="35" borderId="50" xfId="42" applyFont="1" applyFill="1" applyBorder="1" applyAlignment="1">
      <alignment wrapText="1"/>
      <protection/>
    </xf>
    <xf numFmtId="0" fontId="24" fillId="35" borderId="41" xfId="42" applyFont="1" applyFill="1" applyBorder="1" applyAlignment="1">
      <alignment horizontal="center"/>
      <protection/>
    </xf>
    <xf numFmtId="0" fontId="24" fillId="42" borderId="41" xfId="42" applyFont="1" applyFill="1" applyBorder="1">
      <alignment/>
      <protection/>
    </xf>
    <xf numFmtId="0" fontId="42" fillId="42" borderId="41" xfId="42" applyFont="1" applyFill="1" applyBorder="1">
      <alignment/>
      <protection/>
    </xf>
    <xf numFmtId="0" fontId="24" fillId="42" borderId="42" xfId="42" applyFont="1" applyFill="1" applyBorder="1">
      <alignment/>
      <protection/>
    </xf>
    <xf numFmtId="0" fontId="2" fillId="40" borderId="47" xfId="42" applyFont="1" applyFill="1" applyBorder="1">
      <alignment/>
      <protection/>
    </xf>
    <xf numFmtId="0" fontId="2" fillId="40" borderId="13" xfId="42" applyFont="1" applyFill="1" applyBorder="1">
      <alignment/>
      <protection/>
    </xf>
    <xf numFmtId="0" fontId="18" fillId="35" borderId="41" xfId="42" applyFont="1" applyFill="1" applyBorder="1">
      <alignment/>
      <protection/>
    </xf>
    <xf numFmtId="0" fontId="2" fillId="0" borderId="0" xfId="42" applyFont="1" applyFill="1" applyAlignment="1">
      <alignment horizontal="center"/>
      <protection/>
    </xf>
    <xf numFmtId="0" fontId="2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2" fillId="0" borderId="0" xfId="42" applyFont="1" applyFill="1" applyAlignment="1">
      <alignment horizontal="left"/>
      <protection/>
    </xf>
    <xf numFmtId="0" fontId="5" fillId="43" borderId="34" xfId="42" applyFont="1" applyFill="1" applyBorder="1" applyAlignment="1">
      <alignment horizontal="center"/>
      <protection/>
    </xf>
    <xf numFmtId="0" fontId="5" fillId="43" borderId="35" xfId="42" applyFont="1" applyFill="1" applyBorder="1">
      <alignment/>
      <protection/>
    </xf>
    <xf numFmtId="0" fontId="5" fillId="43" borderId="35" xfId="42" applyFont="1" applyFill="1" applyBorder="1" applyAlignment="1">
      <alignment horizontal="center"/>
      <protection/>
    </xf>
    <xf numFmtId="0" fontId="5" fillId="43" borderId="36" xfId="42" applyFont="1" applyFill="1" applyBorder="1">
      <alignment/>
      <protection/>
    </xf>
    <xf numFmtId="0" fontId="5" fillId="43" borderId="14" xfId="42" applyFont="1" applyFill="1" applyBorder="1" applyAlignment="1">
      <alignment horizontal="center"/>
      <protection/>
    </xf>
    <xf numFmtId="0" fontId="5" fillId="43" borderId="0" xfId="42" applyFont="1" applyFill="1" applyBorder="1">
      <alignment/>
      <protection/>
    </xf>
    <xf numFmtId="0" fontId="5" fillId="43" borderId="0" xfId="42" applyFont="1" applyFill="1" applyBorder="1" applyAlignment="1">
      <alignment horizontal="center"/>
      <protection/>
    </xf>
    <xf numFmtId="164" fontId="5" fillId="43" borderId="0" xfId="42" applyNumberFormat="1" applyFont="1" applyFill="1" applyBorder="1" applyAlignment="1">
      <alignment horizontal="center"/>
      <protection/>
    </xf>
    <xf numFmtId="0" fontId="5" fillId="43" borderId="15" xfId="42" applyFont="1" applyFill="1" applyBorder="1">
      <alignment/>
      <protection/>
    </xf>
    <xf numFmtId="0" fontId="43" fillId="43" borderId="14" xfId="42" applyFont="1" applyFill="1" applyBorder="1" applyAlignment="1">
      <alignment horizontal="center"/>
      <protection/>
    </xf>
    <xf numFmtId="0" fontId="43" fillId="43" borderId="0" xfId="42" applyFont="1" applyFill="1" applyBorder="1" applyAlignment="1">
      <alignment horizontal="center"/>
      <protection/>
    </xf>
    <xf numFmtId="20" fontId="5" fillId="43" borderId="0" xfId="42" applyNumberFormat="1" applyFont="1" applyFill="1" applyBorder="1">
      <alignment/>
      <protection/>
    </xf>
    <xf numFmtId="20" fontId="5" fillId="43" borderId="14" xfId="42" applyNumberFormat="1" applyFont="1" applyFill="1" applyBorder="1">
      <alignment/>
      <protection/>
    </xf>
    <xf numFmtId="0" fontId="5" fillId="43" borderId="0" xfId="42" applyFont="1" applyFill="1" applyBorder="1" applyAlignment="1">
      <alignment horizontal="left"/>
      <protection/>
    </xf>
    <xf numFmtId="164" fontId="2" fillId="0" borderId="0" xfId="42" applyNumberFormat="1" applyFont="1" applyFill="1" applyAlignment="1">
      <alignment horizontal="center"/>
      <protection/>
    </xf>
    <xf numFmtId="164" fontId="44" fillId="0" borderId="0" xfId="42" applyNumberFormat="1" applyFont="1" applyFill="1" applyAlignment="1">
      <alignment horizontal="center"/>
      <protection/>
    </xf>
    <xf numFmtId="0" fontId="44" fillId="0" borderId="0" xfId="42" applyFont="1" applyFill="1" applyAlignment="1">
      <alignment horizontal="center"/>
      <protection/>
    </xf>
    <xf numFmtId="20" fontId="2" fillId="0" borderId="0" xfId="42" applyNumberFormat="1" applyFont="1" applyFill="1">
      <alignment/>
      <protection/>
    </xf>
    <xf numFmtId="0" fontId="5" fillId="43" borderId="0" xfId="42" applyFont="1" applyFill="1" applyBorder="1" applyAlignment="1">
      <alignment horizontal="right"/>
      <protection/>
    </xf>
    <xf numFmtId="0" fontId="45" fillId="43" borderId="14" xfId="42" applyFont="1" applyFill="1" applyBorder="1">
      <alignment/>
      <protection/>
    </xf>
    <xf numFmtId="0" fontId="5" fillId="43" borderId="14" xfId="42" applyFont="1" applyFill="1" applyBorder="1">
      <alignment/>
      <protection/>
    </xf>
    <xf numFmtId="0" fontId="5" fillId="43" borderId="18" xfId="42" applyFont="1" applyFill="1" applyBorder="1" applyAlignment="1">
      <alignment horizontal="center"/>
      <protection/>
    </xf>
    <xf numFmtId="0" fontId="5" fillId="43" borderId="19" xfId="42" applyFont="1" applyFill="1" applyBorder="1">
      <alignment/>
      <protection/>
    </xf>
    <xf numFmtId="0" fontId="5" fillId="43" borderId="19" xfId="42" applyFont="1" applyFill="1" applyBorder="1" applyAlignment="1">
      <alignment horizontal="center"/>
      <protection/>
    </xf>
    <xf numFmtId="0" fontId="5" fillId="43" borderId="37" xfId="42" applyFont="1" applyFill="1" applyBorder="1">
      <alignment/>
      <protection/>
    </xf>
    <xf numFmtId="0" fontId="1" fillId="44" borderId="0" xfId="42" applyFill="1">
      <alignment/>
      <protection/>
    </xf>
    <xf numFmtId="0" fontId="1" fillId="44" borderId="0" xfId="42" applyFill="1" applyAlignment="1">
      <alignment horizontal="center"/>
      <protection/>
    </xf>
    <xf numFmtId="0" fontId="46" fillId="44" borderId="0" xfId="42" applyFont="1" applyFill="1" applyBorder="1" applyAlignment="1">
      <alignment horizontal="center" vertical="center"/>
      <protection/>
    </xf>
    <xf numFmtId="0" fontId="46" fillId="44" borderId="0" xfId="42" applyFont="1" applyFill="1" applyAlignment="1">
      <alignment horizontal="center"/>
      <protection/>
    </xf>
    <xf numFmtId="0" fontId="46" fillId="44" borderId="0" xfId="42" applyFont="1" applyFill="1" applyAlignment="1">
      <alignment horizontal="center" vertical="center"/>
      <protection/>
    </xf>
    <xf numFmtId="0" fontId="47" fillId="44" borderId="0" xfId="42" applyFont="1" applyFill="1" applyAlignment="1">
      <alignment horizontal="center" vertical="center"/>
      <protection/>
    </xf>
    <xf numFmtId="0" fontId="47" fillId="44" borderId="0" xfId="42" applyFont="1" applyFill="1" applyAlignment="1">
      <alignment horizontal="right"/>
      <protection/>
    </xf>
    <xf numFmtId="0" fontId="47" fillId="44" borderId="0" xfId="42" applyFont="1" applyFill="1" applyAlignment="1">
      <alignment horizontal="center"/>
      <protection/>
    </xf>
    <xf numFmtId="0" fontId="1" fillId="0" borderId="0" xfId="42" applyFill="1">
      <alignment/>
      <protection/>
    </xf>
    <xf numFmtId="0" fontId="2" fillId="45" borderId="13" xfId="42" applyFont="1" applyFill="1" applyBorder="1">
      <alignment/>
      <protection/>
    </xf>
    <xf numFmtId="0" fontId="2" fillId="45" borderId="13" xfId="42" applyFont="1" applyFill="1" applyBorder="1" applyAlignment="1">
      <alignment horizontal="center" vertical="center" wrapText="1"/>
      <protection/>
    </xf>
    <xf numFmtId="0" fontId="48" fillId="45" borderId="13" xfId="42" applyFont="1" applyFill="1" applyBorder="1" applyAlignment="1">
      <alignment vertical="center" wrapText="1"/>
      <protection/>
    </xf>
    <xf numFmtId="0" fontId="49" fillId="0" borderId="0" xfId="42" applyFont="1" applyFill="1" applyAlignment="1">
      <alignment vertical="center" wrapText="1"/>
      <protection/>
    </xf>
    <xf numFmtId="0" fontId="48" fillId="45" borderId="13" xfId="42" applyFont="1" applyFill="1" applyBorder="1" applyAlignment="1">
      <alignment horizontal="center" vertical="center" wrapText="1"/>
      <protection/>
    </xf>
    <xf numFmtId="0" fontId="49" fillId="45" borderId="13" xfId="42" applyFont="1" applyFill="1" applyBorder="1" applyAlignment="1">
      <alignment horizontal="center" vertical="center" wrapText="1"/>
      <protection/>
    </xf>
    <xf numFmtId="0" fontId="50" fillId="45" borderId="13" xfId="42" applyFont="1" applyFill="1" applyBorder="1" applyAlignment="1">
      <alignment horizontal="center" vertical="center" wrapText="1"/>
      <protection/>
    </xf>
    <xf numFmtId="164" fontId="21" fillId="34" borderId="55" xfId="42" applyNumberFormat="1" applyFont="1" applyFill="1" applyBorder="1" applyAlignment="1">
      <alignment horizontal="left"/>
      <protection/>
    </xf>
    <xf numFmtId="0" fontId="21" fillId="34" borderId="56" xfId="42" applyFont="1" applyFill="1" applyBorder="1">
      <alignment/>
      <protection/>
    </xf>
    <xf numFmtId="1" fontId="21" fillId="34" borderId="56" xfId="42" applyNumberFormat="1" applyFont="1" applyFill="1" applyBorder="1" applyAlignment="1">
      <alignment horizontal="center"/>
      <protection/>
    </xf>
    <xf numFmtId="0" fontId="21" fillId="34" borderId="57" xfId="42" applyFont="1" applyFill="1" applyBorder="1">
      <alignment/>
      <protection/>
    </xf>
    <xf numFmtId="0" fontId="18" fillId="0" borderId="56" xfId="42" applyFont="1" applyBorder="1">
      <alignment/>
      <protection/>
    </xf>
    <xf numFmtId="164" fontId="21" fillId="35" borderId="58" xfId="42" applyNumberFormat="1" applyFont="1" applyFill="1" applyBorder="1" applyAlignment="1">
      <alignment horizontal="left"/>
      <protection/>
    </xf>
    <xf numFmtId="0" fontId="21" fillId="35" borderId="56" xfId="42" applyFont="1" applyFill="1" applyBorder="1">
      <alignment/>
      <protection/>
    </xf>
    <xf numFmtId="1" fontId="21" fillId="35" borderId="56" xfId="42" applyNumberFormat="1" applyFont="1" applyFill="1" applyBorder="1" applyAlignment="1">
      <alignment horizontal="center"/>
      <protection/>
    </xf>
    <xf numFmtId="0" fontId="21" fillId="35" borderId="59" xfId="42" applyFont="1" applyFill="1" applyBorder="1">
      <alignment/>
      <protection/>
    </xf>
    <xf numFmtId="0" fontId="2" fillId="0" borderId="60" xfId="42" applyFont="1" applyBorder="1">
      <alignment/>
      <protection/>
    </xf>
    <xf numFmtId="0" fontId="2" fillId="0" borderId="61" xfId="42" applyFont="1" applyBorder="1">
      <alignment/>
      <protection/>
    </xf>
    <xf numFmtId="0" fontId="2" fillId="0" borderId="62" xfId="42" applyFont="1" applyBorder="1">
      <alignment/>
      <protection/>
    </xf>
    <xf numFmtId="0" fontId="2" fillId="0" borderId="63" xfId="42" applyFont="1" applyBorder="1">
      <alignment/>
      <protection/>
    </xf>
    <xf numFmtId="1" fontId="2" fillId="0" borderId="63" xfId="42" applyNumberFormat="1" applyFont="1" applyBorder="1" applyAlignment="1">
      <alignment horizontal="center"/>
      <protection/>
    </xf>
    <xf numFmtId="0" fontId="2" fillId="0" borderId="64" xfId="42" applyFont="1" applyBorder="1">
      <alignment/>
      <protection/>
    </xf>
    <xf numFmtId="0" fontId="8" fillId="0" borderId="0" xfId="42" applyFont="1" applyBorder="1" applyAlignment="1">
      <alignment horizontal="center" vertical="center" wrapText="1"/>
      <protection/>
    </xf>
    <xf numFmtId="0" fontId="13" fillId="0" borderId="19" xfId="42" applyFont="1" applyFill="1" applyBorder="1" applyAlignment="1">
      <alignment horizontal="center"/>
      <protection/>
    </xf>
    <xf numFmtId="0" fontId="14" fillId="34" borderId="65" xfId="42" applyFont="1" applyFill="1" applyBorder="1" applyAlignment="1">
      <alignment horizontal="center"/>
      <protection/>
    </xf>
    <xf numFmtId="0" fontId="14" fillId="35" borderId="65" xfId="42" applyFont="1" applyFill="1" applyBorder="1" applyAlignment="1">
      <alignment horizontal="center"/>
      <protection/>
    </xf>
    <xf numFmtId="1" fontId="18" fillId="33" borderId="13" xfId="42" applyNumberFormat="1" applyFont="1" applyFill="1" applyBorder="1" applyAlignment="1">
      <alignment horizontal="center"/>
      <protection/>
    </xf>
    <xf numFmtId="0" fontId="36" fillId="0" borderId="38" xfId="42" applyFont="1" applyFill="1" applyBorder="1" applyAlignment="1">
      <alignment horizontal="center"/>
      <protection/>
    </xf>
    <xf numFmtId="0" fontId="21" fillId="35" borderId="38" xfId="42" applyFont="1" applyFill="1" applyBorder="1" applyAlignment="1">
      <alignment horizontal="center" vertical="center" wrapText="1"/>
      <protection/>
    </xf>
    <xf numFmtId="0" fontId="35" fillId="33" borderId="38" xfId="42" applyFont="1" applyFill="1" applyBorder="1" applyAlignment="1">
      <alignment horizontal="center"/>
      <protection/>
    </xf>
    <xf numFmtId="0" fontId="27" fillId="38" borderId="66" xfId="42" applyFont="1" applyFill="1" applyBorder="1" applyAlignment="1">
      <alignment horizontal="center" wrapText="1"/>
      <protection/>
    </xf>
    <xf numFmtId="0" fontId="21" fillId="34" borderId="38" xfId="42" applyFont="1" applyFill="1" applyBorder="1" applyAlignment="1">
      <alignment horizontal="center" vertical="center"/>
      <protection/>
    </xf>
    <xf numFmtId="0" fontId="32" fillId="38" borderId="24" xfId="42" applyFont="1" applyFill="1" applyBorder="1" applyAlignment="1">
      <alignment horizontal="center" vertical="center" wrapText="1"/>
      <protection/>
    </xf>
    <xf numFmtId="0" fontId="33" fillId="38" borderId="66" xfId="42" applyFont="1" applyFill="1" applyBorder="1" applyAlignment="1">
      <alignment horizontal="center" wrapText="1"/>
      <protection/>
    </xf>
    <xf numFmtId="0" fontId="21" fillId="35" borderId="38" xfId="42" applyFont="1" applyFill="1" applyBorder="1" applyAlignment="1">
      <alignment vertical="center"/>
      <protection/>
    </xf>
    <xf numFmtId="0" fontId="21" fillId="34" borderId="38" xfId="42" applyFont="1" applyFill="1" applyBorder="1" applyAlignment="1">
      <alignment horizontal="center" vertical="center" wrapText="1"/>
      <protection/>
    </xf>
    <xf numFmtId="0" fontId="25" fillId="35" borderId="66" xfId="42" applyFont="1" applyFill="1" applyBorder="1" applyAlignment="1">
      <alignment horizontal="center"/>
      <protection/>
    </xf>
    <xf numFmtId="0" fontId="25" fillId="34" borderId="66" xfId="42" applyFont="1" applyFill="1" applyBorder="1" applyAlignment="1">
      <alignment horizontal="center"/>
      <protection/>
    </xf>
    <xf numFmtId="0" fontId="47" fillId="44" borderId="0" xfId="42" applyFont="1" applyFill="1" applyBorder="1" applyAlignment="1">
      <alignment horizontal="center"/>
      <protection/>
    </xf>
    <xf numFmtId="0" fontId="46" fillId="44" borderId="0" xfId="42" applyFont="1" applyFill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1</xdr:col>
      <xdr:colOff>314325</xdr:colOff>
      <xdr:row>2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28600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85725</xdr:rowOff>
    </xdr:from>
    <xdr:to>
      <xdr:col>1</xdr:col>
      <xdr:colOff>314325</xdr:colOff>
      <xdr:row>2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228600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85725</xdr:rowOff>
    </xdr:from>
    <xdr:to>
      <xdr:col>1</xdr:col>
      <xdr:colOff>1152525</xdr:colOff>
      <xdr:row>2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04825"/>
          <a:ext cx="7334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152400</xdr:rowOff>
    </xdr:from>
    <xdr:to>
      <xdr:col>1</xdr:col>
      <xdr:colOff>314325</xdr:colOff>
      <xdr:row>2</xdr:row>
      <xdr:rowOff>38100</xdr:rowOff>
    </xdr:to>
    <xdr:sp>
      <xdr:nvSpPr>
        <xdr:cNvPr id="4" name="AutoShape 1"/>
        <xdr:cNvSpPr>
          <a:spLocks/>
        </xdr:cNvSpPr>
      </xdr:nvSpPr>
      <xdr:spPr>
        <a:xfrm>
          <a:off x="228600" y="1524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152400</xdr:rowOff>
    </xdr:from>
    <xdr:to>
      <xdr:col>1</xdr:col>
      <xdr:colOff>314325</xdr:colOff>
      <xdr:row>2</xdr:row>
      <xdr:rowOff>38100</xdr:rowOff>
    </xdr:to>
    <xdr:sp>
      <xdr:nvSpPr>
        <xdr:cNvPr id="5" name="AutoShape 2"/>
        <xdr:cNvSpPr>
          <a:spLocks/>
        </xdr:cNvSpPr>
      </xdr:nvSpPr>
      <xdr:spPr>
        <a:xfrm>
          <a:off x="228600" y="1524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85725</xdr:rowOff>
    </xdr:from>
    <xdr:to>
      <xdr:col>2</xdr:col>
      <xdr:colOff>314325</xdr:colOff>
      <xdr:row>2</xdr:row>
      <xdr:rowOff>295275</xdr:rowOff>
    </xdr:to>
    <xdr:sp>
      <xdr:nvSpPr>
        <xdr:cNvPr id="6" name="AutoShape 4"/>
        <xdr:cNvSpPr>
          <a:spLocks/>
        </xdr:cNvSpPr>
      </xdr:nvSpPr>
      <xdr:spPr>
        <a:xfrm>
          <a:off x="2047875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</xdr:row>
      <xdr:rowOff>85725</xdr:rowOff>
    </xdr:from>
    <xdr:to>
      <xdr:col>2</xdr:col>
      <xdr:colOff>1343025</xdr:colOff>
      <xdr:row>2</xdr:row>
      <xdr:rowOff>733425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04825"/>
          <a:ext cx="809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466725</xdr:colOff>
      <xdr:row>2</xdr:row>
      <xdr:rowOff>76200</xdr:rowOff>
    </xdr:from>
    <xdr:to>
      <xdr:col>3</xdr:col>
      <xdr:colOff>1371600</xdr:colOff>
      <xdr:row>2</xdr:row>
      <xdr:rowOff>704850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49530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409575</xdr:colOff>
      <xdr:row>4</xdr:row>
      <xdr:rowOff>47625</xdr:rowOff>
    </xdr:from>
    <xdr:to>
      <xdr:col>2</xdr:col>
      <xdr:colOff>1295400</xdr:colOff>
      <xdr:row>5</xdr:row>
      <xdr:rowOff>19050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1495425"/>
          <a:ext cx="8858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4</xdr:row>
      <xdr:rowOff>66675</xdr:rowOff>
    </xdr:from>
    <xdr:to>
      <xdr:col>1</xdr:col>
      <xdr:colOff>1257300</xdr:colOff>
      <xdr:row>4</xdr:row>
      <xdr:rowOff>733425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514475"/>
          <a:ext cx="8001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466725</xdr:colOff>
      <xdr:row>2</xdr:row>
      <xdr:rowOff>66675</xdr:rowOff>
    </xdr:from>
    <xdr:to>
      <xdr:col>4</xdr:col>
      <xdr:colOff>1352550</xdr:colOff>
      <xdr:row>2</xdr:row>
      <xdr:rowOff>742950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86475" y="485775"/>
          <a:ext cx="885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457200</xdr:colOff>
      <xdr:row>4</xdr:row>
      <xdr:rowOff>76200</xdr:rowOff>
    </xdr:from>
    <xdr:to>
      <xdr:col>3</xdr:col>
      <xdr:colOff>1247775</xdr:colOff>
      <xdr:row>4</xdr:row>
      <xdr:rowOff>723900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1524000"/>
          <a:ext cx="7905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409575</xdr:colOff>
      <xdr:row>4</xdr:row>
      <xdr:rowOff>9525</xdr:rowOff>
    </xdr:from>
    <xdr:to>
      <xdr:col>4</xdr:col>
      <xdr:colOff>1314450</xdr:colOff>
      <xdr:row>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29325" y="1457325"/>
          <a:ext cx="904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zoomScale="90" zoomScaleNormal="90" zoomScalePageLayoutView="0" workbookViewId="0" topLeftCell="A93">
      <selection activeCell="Q125" sqref="Q125"/>
    </sheetView>
  </sheetViews>
  <sheetFormatPr defaultColWidth="9.140625" defaultRowHeight="12.75"/>
  <cols>
    <col min="1" max="1" width="15.7109375" style="1" customWidth="1"/>
    <col min="2" max="2" width="19.8515625" style="1" customWidth="1"/>
    <col min="3" max="3" width="4.00390625" style="2" customWidth="1"/>
    <col min="4" max="4" width="4.140625" style="2" customWidth="1"/>
    <col min="5" max="5" width="19.8515625" style="1" customWidth="1"/>
    <col min="6" max="6" width="1.57421875" style="1" customWidth="1"/>
    <col min="7" max="7" width="15.140625" style="1" customWidth="1"/>
    <col min="8" max="8" width="16.8515625" style="1" customWidth="1"/>
    <col min="9" max="9" width="4.140625" style="1" customWidth="1"/>
    <col min="10" max="10" width="3.7109375" style="1" customWidth="1"/>
    <col min="11" max="11" width="16.8515625" style="1" customWidth="1"/>
    <col min="12" max="12" width="3.00390625" style="1" customWidth="1"/>
    <col min="13" max="15" width="0" style="1" hidden="1" customWidth="1"/>
    <col min="16" max="16" width="4.00390625" style="1" customWidth="1"/>
    <col min="17" max="17" width="28.57421875" style="1" customWidth="1"/>
    <col min="18" max="21" width="3.421875" style="1" customWidth="1"/>
    <col min="22" max="22" width="4.7109375" style="1" customWidth="1"/>
    <col min="23" max="23" width="4.00390625" style="1" customWidth="1"/>
    <col min="24" max="24" width="4.421875" style="1" customWidth="1"/>
    <col min="25" max="25" width="7.8515625" style="1" customWidth="1"/>
    <col min="26" max="26" width="2.140625" style="1" customWidth="1"/>
    <col min="27" max="27" width="4.00390625" style="1" customWidth="1"/>
    <col min="28" max="28" width="26.140625" style="1" customWidth="1"/>
    <col min="29" max="32" width="3.421875" style="1" customWidth="1"/>
    <col min="33" max="33" width="4.7109375" style="1" customWidth="1"/>
    <col min="34" max="34" width="4.00390625" style="1" customWidth="1"/>
    <col min="35" max="35" width="4.421875" style="1" customWidth="1"/>
    <col min="36" max="36" width="7.8515625" style="1" customWidth="1"/>
    <col min="37" max="16384" width="9.140625" style="1" customWidth="1"/>
  </cols>
  <sheetData>
    <row r="1" spans="1:2" ht="12.75" hidden="1">
      <c r="A1" s="3" t="s">
        <v>0</v>
      </c>
      <c r="B1" s="3" t="s">
        <v>1</v>
      </c>
    </row>
    <row r="2" spans="1:17" ht="12.75" hidden="1">
      <c r="A2" s="1" t="s">
        <v>2</v>
      </c>
      <c r="B2" s="4" t="s">
        <v>3</v>
      </c>
      <c r="C2" s="5"/>
      <c r="D2" s="5"/>
      <c r="E2" s="6" t="s">
        <v>2</v>
      </c>
      <c r="F2" s="7"/>
      <c r="G2" s="6" t="s">
        <v>4</v>
      </c>
      <c r="K2" s="4"/>
      <c r="Q2" s="4"/>
    </row>
    <row r="3" spans="1:17" ht="12.75" hidden="1">
      <c r="A3" s="1" t="s">
        <v>5</v>
      </c>
      <c r="B3" s="4" t="s">
        <v>6</v>
      </c>
      <c r="C3" s="5"/>
      <c r="D3" s="5"/>
      <c r="E3" s="8" t="s">
        <v>3</v>
      </c>
      <c r="F3" s="7"/>
      <c r="G3" s="6" t="s">
        <v>7</v>
      </c>
      <c r="K3" s="4"/>
      <c r="Q3" s="4"/>
    </row>
    <row r="4" spans="1:7" ht="12.75" hidden="1">
      <c r="A4" s="1" t="s">
        <v>4</v>
      </c>
      <c r="B4" s="1" t="s">
        <v>8</v>
      </c>
      <c r="C4" s="5"/>
      <c r="D4" s="5"/>
      <c r="E4" s="6" t="s">
        <v>5</v>
      </c>
      <c r="F4" s="7"/>
      <c r="G4" s="6" t="s">
        <v>9</v>
      </c>
    </row>
    <row r="5" spans="1:7" ht="12.75" hidden="1">
      <c r="A5" s="4" t="s">
        <v>10</v>
      </c>
      <c r="B5" s="1" t="s">
        <v>7</v>
      </c>
      <c r="C5" s="5"/>
      <c r="D5" s="5"/>
      <c r="E5" s="8" t="s">
        <v>6</v>
      </c>
      <c r="F5" s="7"/>
      <c r="G5" s="6" t="s">
        <v>11</v>
      </c>
    </row>
    <row r="6" spans="1:7" ht="12.75" hidden="1">
      <c r="A6" s="1" t="s">
        <v>9</v>
      </c>
      <c r="B6" s="1" t="s">
        <v>12</v>
      </c>
      <c r="C6" s="5"/>
      <c r="D6" s="5"/>
      <c r="E6" s="8" t="s">
        <v>10</v>
      </c>
      <c r="F6" s="7"/>
      <c r="G6" s="6" t="s">
        <v>13</v>
      </c>
    </row>
    <row r="7" spans="1:7" ht="12.75" hidden="1">
      <c r="A7" s="1" t="s">
        <v>14</v>
      </c>
      <c r="B7" s="1" t="s">
        <v>13</v>
      </c>
      <c r="C7" s="5"/>
      <c r="D7" s="5"/>
      <c r="E7" s="8" t="s">
        <v>15</v>
      </c>
      <c r="F7" s="7"/>
      <c r="G7" s="6" t="s">
        <v>16</v>
      </c>
    </row>
    <row r="8" spans="1:7" ht="12.75" hidden="1">
      <c r="A8" s="1" t="s">
        <v>17</v>
      </c>
      <c r="B8" s="1" t="s">
        <v>18</v>
      </c>
      <c r="C8" s="5"/>
      <c r="D8" s="5"/>
      <c r="E8" s="6" t="s">
        <v>17</v>
      </c>
      <c r="F8" s="7"/>
      <c r="G8" s="6" t="s">
        <v>19</v>
      </c>
    </row>
    <row r="9" spans="1:7" ht="12.75" hidden="1">
      <c r="A9" s="1" t="s">
        <v>20</v>
      </c>
      <c r="B9" s="1" t="s">
        <v>19</v>
      </c>
      <c r="C9" s="5"/>
      <c r="D9" s="5"/>
      <c r="E9" s="6" t="s">
        <v>18</v>
      </c>
      <c r="F9" s="7"/>
      <c r="G9" s="6" t="s">
        <v>14</v>
      </c>
    </row>
    <row r="10" spans="1:7" ht="12.75" hidden="1">
      <c r="A10" s="4" t="s">
        <v>15</v>
      </c>
      <c r="B10" s="1" t="s">
        <v>21</v>
      </c>
      <c r="C10" s="5"/>
      <c r="D10" s="5"/>
      <c r="E10" s="6" t="s">
        <v>8</v>
      </c>
      <c r="F10" s="7"/>
      <c r="G10" s="6" t="s">
        <v>21</v>
      </c>
    </row>
    <row r="11" spans="1:7" ht="12.75" hidden="1">
      <c r="A11" s="1" t="s">
        <v>16</v>
      </c>
      <c r="B11" s="1" t="s">
        <v>11</v>
      </c>
      <c r="C11" s="5"/>
      <c r="D11" s="5"/>
      <c r="E11" s="6" t="s">
        <v>12</v>
      </c>
      <c r="F11" s="7"/>
      <c r="G11" s="6" t="s">
        <v>20</v>
      </c>
    </row>
    <row r="12" spans="1:11" ht="12.75" customHeight="1">
      <c r="A12" s="296" t="s">
        <v>22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</row>
    <row r="13" spans="1:11" ht="12.75">
      <c r="A13" s="296"/>
      <c r="B13" s="296"/>
      <c r="C13" s="296"/>
      <c r="D13" s="296"/>
      <c r="E13" s="296"/>
      <c r="F13" s="296"/>
      <c r="G13" s="296"/>
      <c r="H13" s="296"/>
      <c r="I13" s="296"/>
      <c r="J13" s="296"/>
      <c r="K13" s="296"/>
    </row>
    <row r="14" spans="1:11" ht="12.75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6"/>
    </row>
    <row r="15" spans="1:11" ht="12.75">
      <c r="A15" s="296"/>
      <c r="B15" s="296"/>
      <c r="C15" s="296"/>
      <c r="D15" s="296"/>
      <c r="E15" s="296"/>
      <c r="F15" s="296"/>
      <c r="G15" s="296"/>
      <c r="H15" s="296"/>
      <c r="I15" s="296"/>
      <c r="J15" s="296"/>
      <c r="K15" s="296"/>
    </row>
    <row r="16" spans="1:11" ht="12.75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</row>
    <row r="17" spans="1:11" ht="12.75">
      <c r="A17" s="296"/>
      <c r="B17" s="296"/>
      <c r="C17" s="296"/>
      <c r="D17" s="296"/>
      <c r="E17" s="296"/>
      <c r="F17" s="296"/>
      <c r="G17" s="296"/>
      <c r="H17" s="296"/>
      <c r="I17" s="296"/>
      <c r="J17" s="296"/>
      <c r="K17" s="296"/>
    </row>
    <row r="18" spans="1:11" ht="12.75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</row>
    <row r="19" spans="1:11" ht="12.75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6"/>
    </row>
    <row r="20" spans="3:4" ht="12.75">
      <c r="C20" s="5"/>
      <c r="D20" s="5"/>
    </row>
    <row r="21" spans="1:11" ht="19.5">
      <c r="A21" s="297" t="s">
        <v>23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</row>
    <row r="22" spans="1:37" ht="19.5">
      <c r="A22" s="298" t="s">
        <v>0</v>
      </c>
      <c r="B22" s="298"/>
      <c r="C22" s="298"/>
      <c r="D22" s="298"/>
      <c r="E22" s="298"/>
      <c r="F22" s="9"/>
      <c r="G22" s="299" t="s">
        <v>1</v>
      </c>
      <c r="H22" s="299"/>
      <c r="I22" s="299"/>
      <c r="J22" s="299"/>
      <c r="K22" s="299"/>
      <c r="P22" s="10"/>
      <c r="Q22" s="11" t="s">
        <v>24</v>
      </c>
      <c r="R22" s="12"/>
      <c r="S22" s="12"/>
      <c r="T22" s="12"/>
      <c r="U22" s="12"/>
      <c r="V22" s="12"/>
      <c r="W22" s="12"/>
      <c r="X22" s="12"/>
      <c r="Y22" s="13"/>
      <c r="Z22" s="14"/>
      <c r="AA22" s="15"/>
      <c r="AB22" s="16" t="s">
        <v>25</v>
      </c>
      <c r="AC22" s="17"/>
      <c r="AD22" s="17"/>
      <c r="AE22" s="17"/>
      <c r="AF22" s="17"/>
      <c r="AG22" s="17"/>
      <c r="AH22" s="17"/>
      <c r="AI22" s="17"/>
      <c r="AJ22" s="18"/>
      <c r="AK22" s="19"/>
    </row>
    <row r="23" spans="1:37" ht="18">
      <c r="A23" s="20"/>
      <c r="B23" s="21"/>
      <c r="C23" s="22"/>
      <c r="D23" s="22"/>
      <c r="E23" s="23"/>
      <c r="F23" s="24"/>
      <c r="G23" s="25"/>
      <c r="H23" s="24"/>
      <c r="I23" s="5"/>
      <c r="J23" s="5"/>
      <c r="K23" s="26"/>
      <c r="M23" s="1" t="s">
        <v>26</v>
      </c>
      <c r="P23" s="27"/>
      <c r="Q23" s="12" t="s">
        <v>27</v>
      </c>
      <c r="R23" s="11" t="s">
        <v>28</v>
      </c>
      <c r="S23" s="12" t="s">
        <v>29</v>
      </c>
      <c r="T23" s="12" t="s">
        <v>30</v>
      </c>
      <c r="U23" s="12" t="s">
        <v>31</v>
      </c>
      <c r="V23" s="12" t="s">
        <v>32</v>
      </c>
      <c r="W23" s="12" t="s">
        <v>33</v>
      </c>
      <c r="X23" s="12" t="s">
        <v>34</v>
      </c>
      <c r="Y23" s="11" t="s">
        <v>35</v>
      </c>
      <c r="Z23" s="14"/>
      <c r="AA23" s="28"/>
      <c r="AB23" s="17" t="s">
        <v>27</v>
      </c>
      <c r="AC23" s="16" t="s">
        <v>28</v>
      </c>
      <c r="AD23" s="17" t="s">
        <v>29</v>
      </c>
      <c r="AE23" s="17" t="s">
        <v>30</v>
      </c>
      <c r="AF23" s="17" t="s">
        <v>31</v>
      </c>
      <c r="AG23" s="17" t="s">
        <v>32</v>
      </c>
      <c r="AH23" s="17" t="s">
        <v>33</v>
      </c>
      <c r="AI23" s="17" t="s">
        <v>34</v>
      </c>
      <c r="AJ23" s="16" t="s">
        <v>35</v>
      </c>
      <c r="AK23" s="19"/>
    </row>
    <row r="24" spans="1:37" ht="15">
      <c r="A24" s="29">
        <v>43015</v>
      </c>
      <c r="B24" s="30" t="s">
        <v>36</v>
      </c>
      <c r="C24" s="30" t="s">
        <v>37</v>
      </c>
      <c r="D24" s="31"/>
      <c r="E24" s="32"/>
      <c r="F24" s="24"/>
      <c r="G24" s="33">
        <f>+A24</f>
        <v>43015</v>
      </c>
      <c r="H24" s="34" t="s">
        <v>36</v>
      </c>
      <c r="I24" s="34" t="s">
        <v>38</v>
      </c>
      <c r="J24" s="35"/>
      <c r="K24" s="36"/>
      <c r="P24" s="37">
        <v>1</v>
      </c>
      <c r="Q24" s="37" t="s">
        <v>17</v>
      </c>
      <c r="R24" s="37">
        <v>1</v>
      </c>
      <c r="S24" s="37">
        <v>1</v>
      </c>
      <c r="T24" s="37"/>
      <c r="U24" s="37"/>
      <c r="V24" s="37">
        <v>16</v>
      </c>
      <c r="W24" s="37">
        <v>2</v>
      </c>
      <c r="X24" s="37">
        <f aca="true" t="shared" si="0" ref="X24:X33">+V24-W24</f>
        <v>14</v>
      </c>
      <c r="Y24" s="37">
        <v>3</v>
      </c>
      <c r="Z24" s="38"/>
      <c r="AA24" s="39">
        <v>1</v>
      </c>
      <c r="AB24" s="39" t="s">
        <v>19</v>
      </c>
      <c r="AC24" s="39">
        <v>1</v>
      </c>
      <c r="AD24" s="39">
        <v>1</v>
      </c>
      <c r="AE24" s="39"/>
      <c r="AF24" s="39"/>
      <c r="AG24" s="39">
        <v>13</v>
      </c>
      <c r="AH24" s="39">
        <v>0</v>
      </c>
      <c r="AI24" s="39">
        <f aca="true" t="shared" si="1" ref="AI24:AI33">+AG24-AH24</f>
        <v>13</v>
      </c>
      <c r="AJ24" s="39">
        <v>3</v>
      </c>
      <c r="AK24" s="19"/>
    </row>
    <row r="25" spans="1:37" ht="15">
      <c r="A25" s="40"/>
      <c r="B25" s="41"/>
      <c r="C25" s="42"/>
      <c r="D25" s="42"/>
      <c r="E25" s="43"/>
      <c r="F25" s="24"/>
      <c r="G25" s="40"/>
      <c r="H25" s="41"/>
      <c r="I25" s="42"/>
      <c r="J25" s="42"/>
      <c r="K25" s="43"/>
      <c r="P25" s="37">
        <f aca="true" t="shared" si="2" ref="P25:P33">+P24+1</f>
        <v>2</v>
      </c>
      <c r="Q25" s="37" t="s">
        <v>14</v>
      </c>
      <c r="R25" s="37">
        <v>1</v>
      </c>
      <c r="S25" s="37">
        <v>1</v>
      </c>
      <c r="T25" s="37"/>
      <c r="U25" s="37"/>
      <c r="V25" s="37">
        <v>11</v>
      </c>
      <c r="W25" s="37">
        <v>0</v>
      </c>
      <c r="X25" s="37">
        <f t="shared" si="0"/>
        <v>11</v>
      </c>
      <c r="Y25" s="37">
        <v>3</v>
      </c>
      <c r="Z25" s="38"/>
      <c r="AA25" s="39">
        <f aca="true" t="shared" si="3" ref="AA25:AA33">+AA24+1</f>
        <v>2</v>
      </c>
      <c r="AB25" s="39" t="s">
        <v>18</v>
      </c>
      <c r="AC25" s="39">
        <v>1</v>
      </c>
      <c r="AD25" s="39">
        <v>1</v>
      </c>
      <c r="AE25" s="39"/>
      <c r="AF25" s="39"/>
      <c r="AG25" s="39">
        <v>9</v>
      </c>
      <c r="AH25" s="39">
        <v>2</v>
      </c>
      <c r="AI25" s="39">
        <f t="shared" si="1"/>
        <v>7</v>
      </c>
      <c r="AJ25" s="39">
        <v>3</v>
      </c>
      <c r="AK25" s="19"/>
    </row>
    <row r="26" spans="1:37" ht="15">
      <c r="A26" s="44" t="s">
        <v>39</v>
      </c>
      <c r="B26" s="41" t="str">
        <f>+A5</f>
        <v>Mali Çözüm</v>
      </c>
      <c r="C26" s="45">
        <v>0</v>
      </c>
      <c r="D26" s="45">
        <v>2</v>
      </c>
      <c r="E26" s="43" t="str">
        <f>+A2</f>
        <v>Matrahsızlar</v>
      </c>
      <c r="F26" s="24"/>
      <c r="G26" s="44" t="s">
        <v>39</v>
      </c>
      <c r="H26" s="46" t="str">
        <f>+B5</f>
        <v>Fırtına spor</v>
      </c>
      <c r="I26" s="45">
        <v>3</v>
      </c>
      <c r="J26" s="45">
        <v>5</v>
      </c>
      <c r="K26" s="47" t="str">
        <f>+B2</f>
        <v>Tek Düzen Spor</v>
      </c>
      <c r="M26" s="48">
        <v>1</v>
      </c>
      <c r="N26" s="48">
        <v>8</v>
      </c>
      <c r="P26" s="37">
        <f t="shared" si="2"/>
        <v>3</v>
      </c>
      <c r="Q26" s="37" t="s">
        <v>5</v>
      </c>
      <c r="R26" s="37">
        <v>1</v>
      </c>
      <c r="S26" s="37">
        <v>1</v>
      </c>
      <c r="T26" s="37"/>
      <c r="U26" s="37"/>
      <c r="V26" s="37">
        <v>8</v>
      </c>
      <c r="W26" s="37">
        <v>4</v>
      </c>
      <c r="X26" s="37">
        <f t="shared" si="0"/>
        <v>4</v>
      </c>
      <c r="Y26" s="37">
        <v>3</v>
      </c>
      <c r="Z26" s="38"/>
      <c r="AA26" s="39">
        <f t="shared" si="3"/>
        <v>3</v>
      </c>
      <c r="AB26" s="39" t="s">
        <v>21</v>
      </c>
      <c r="AC26" s="39">
        <v>1</v>
      </c>
      <c r="AD26" s="39">
        <v>1</v>
      </c>
      <c r="AE26" s="39"/>
      <c r="AF26" s="39"/>
      <c r="AG26" s="39">
        <v>8</v>
      </c>
      <c r="AH26" s="39">
        <v>1</v>
      </c>
      <c r="AI26" s="39">
        <f t="shared" si="1"/>
        <v>7</v>
      </c>
      <c r="AJ26" s="39">
        <v>3</v>
      </c>
      <c r="AK26" s="19"/>
    </row>
    <row r="27" spans="1:37" ht="15">
      <c r="A27" s="44" t="s">
        <v>40</v>
      </c>
      <c r="B27" s="41" t="str">
        <f>+A4</f>
        <v>Denetim spor</v>
      </c>
      <c r="C27" s="45">
        <v>4</v>
      </c>
      <c r="D27" s="45">
        <v>8</v>
      </c>
      <c r="E27" s="43" t="str">
        <f>+A3</f>
        <v>Akyıl İnşaat GEMLİK</v>
      </c>
      <c r="F27" s="24"/>
      <c r="G27" s="44" t="s">
        <v>40</v>
      </c>
      <c r="H27" s="46" t="str">
        <f>+B4</f>
        <v>Altın Mizan</v>
      </c>
      <c r="I27" s="45">
        <v>2</v>
      </c>
      <c r="J27" s="45">
        <v>7</v>
      </c>
      <c r="K27" s="47" t="str">
        <f>+B3</f>
        <v>Mavi Yıldızlar</v>
      </c>
      <c r="M27" s="48">
        <v>2</v>
      </c>
      <c r="N27" s="48">
        <v>7</v>
      </c>
      <c r="P27" s="37">
        <f t="shared" si="2"/>
        <v>4</v>
      </c>
      <c r="Q27" s="37" t="s">
        <v>2</v>
      </c>
      <c r="R27" s="37">
        <v>1</v>
      </c>
      <c r="S27" s="37">
        <v>1</v>
      </c>
      <c r="T27" s="37"/>
      <c r="U27" s="37"/>
      <c r="V27" s="37">
        <v>2</v>
      </c>
      <c r="W27" s="37">
        <v>0</v>
      </c>
      <c r="X27" s="37">
        <f t="shared" si="0"/>
        <v>2</v>
      </c>
      <c r="Y27" s="37">
        <v>3</v>
      </c>
      <c r="Z27" s="38"/>
      <c r="AA27" s="39">
        <f t="shared" si="3"/>
        <v>4</v>
      </c>
      <c r="AB27" s="39" t="s">
        <v>6</v>
      </c>
      <c r="AC27" s="39">
        <v>1</v>
      </c>
      <c r="AD27" s="39">
        <v>1</v>
      </c>
      <c r="AE27" s="39"/>
      <c r="AF27" s="39"/>
      <c r="AG27" s="39">
        <v>7</v>
      </c>
      <c r="AH27" s="39">
        <v>2</v>
      </c>
      <c r="AI27" s="39">
        <f t="shared" si="1"/>
        <v>5</v>
      </c>
      <c r="AJ27" s="39">
        <v>3</v>
      </c>
      <c r="AK27" s="19"/>
    </row>
    <row r="28" spans="1:37" ht="15.75">
      <c r="A28" s="44" t="s">
        <v>41</v>
      </c>
      <c r="B28" s="41" t="str">
        <f>+A6</f>
        <v>1299 Osmanlı Spor</v>
      </c>
      <c r="C28" s="45">
        <v>2</v>
      </c>
      <c r="D28" s="45">
        <v>4</v>
      </c>
      <c r="E28" s="43" t="str">
        <f>+A10</f>
        <v>1326 Yeşil İnciler</v>
      </c>
      <c r="F28" s="24"/>
      <c r="G28" s="44" t="s">
        <v>41</v>
      </c>
      <c r="H28" s="46" t="str">
        <f>+B6</f>
        <v>Göktürkler</v>
      </c>
      <c r="I28" s="45">
        <v>1</v>
      </c>
      <c r="J28" s="45">
        <v>8</v>
      </c>
      <c r="K28" s="47" t="str">
        <f>+B10</f>
        <v>Uludağ spor</v>
      </c>
      <c r="M28" s="48">
        <v>3</v>
      </c>
      <c r="N28" s="48">
        <v>6</v>
      </c>
      <c r="P28" s="49">
        <f t="shared" si="2"/>
        <v>5</v>
      </c>
      <c r="Q28" s="50" t="s">
        <v>15</v>
      </c>
      <c r="R28" s="50">
        <v>1</v>
      </c>
      <c r="S28" s="50">
        <v>1</v>
      </c>
      <c r="T28" s="50"/>
      <c r="U28" s="50"/>
      <c r="V28" s="50">
        <v>4</v>
      </c>
      <c r="W28" s="50">
        <v>2</v>
      </c>
      <c r="X28" s="50">
        <f t="shared" si="0"/>
        <v>2</v>
      </c>
      <c r="Y28" s="50">
        <v>3</v>
      </c>
      <c r="Z28" s="14"/>
      <c r="AA28" s="51">
        <f t="shared" si="3"/>
        <v>5</v>
      </c>
      <c r="AB28" s="52" t="s">
        <v>3</v>
      </c>
      <c r="AC28" s="52">
        <v>1</v>
      </c>
      <c r="AD28" s="52">
        <v>1</v>
      </c>
      <c r="AE28" s="52"/>
      <c r="AF28" s="52"/>
      <c r="AG28" s="52">
        <v>5</v>
      </c>
      <c r="AH28" s="52">
        <v>3</v>
      </c>
      <c r="AI28" s="52">
        <f t="shared" si="1"/>
        <v>2</v>
      </c>
      <c r="AJ28" s="52">
        <v>3</v>
      </c>
      <c r="AK28" s="19"/>
    </row>
    <row r="29" spans="1:37" ht="15.75">
      <c r="A29" s="44" t="s">
        <v>42</v>
      </c>
      <c r="B29" s="41" t="str">
        <f>+A7</f>
        <v>Bursa Uşaklar</v>
      </c>
      <c r="C29" s="45">
        <v>11</v>
      </c>
      <c r="D29" s="45">
        <v>0</v>
      </c>
      <c r="E29" s="43" t="str">
        <f>+A9</f>
        <v>Ergen İdman Yurdu</v>
      </c>
      <c r="F29" s="24"/>
      <c r="G29" s="44" t="s">
        <v>42</v>
      </c>
      <c r="H29" s="46" t="str">
        <f>+B7</f>
        <v>Bağımsızlar 89</v>
      </c>
      <c r="I29" s="45">
        <v>0</v>
      </c>
      <c r="J29" s="45">
        <v>13</v>
      </c>
      <c r="K29" s="47" t="str">
        <f>+B9</f>
        <v>Reeskont City</v>
      </c>
      <c r="M29" s="48">
        <v>4</v>
      </c>
      <c r="N29" s="48">
        <v>5</v>
      </c>
      <c r="P29" s="49">
        <f t="shared" si="2"/>
        <v>6</v>
      </c>
      <c r="Q29" s="50" t="s">
        <v>10</v>
      </c>
      <c r="R29" s="50">
        <v>1</v>
      </c>
      <c r="S29" s="50"/>
      <c r="T29" s="50">
        <v>1</v>
      </c>
      <c r="U29" s="50"/>
      <c r="V29" s="50">
        <v>0</v>
      </c>
      <c r="W29" s="50">
        <v>2</v>
      </c>
      <c r="X29" s="50">
        <f t="shared" si="0"/>
        <v>-2</v>
      </c>
      <c r="Y29" s="50">
        <v>0</v>
      </c>
      <c r="Z29" s="14"/>
      <c r="AA29" s="51">
        <f t="shared" si="3"/>
        <v>6</v>
      </c>
      <c r="AB29" s="52" t="s">
        <v>7</v>
      </c>
      <c r="AC29" s="52">
        <v>1</v>
      </c>
      <c r="AD29" s="52"/>
      <c r="AE29" s="52">
        <v>1</v>
      </c>
      <c r="AF29" s="52"/>
      <c r="AG29" s="52">
        <v>3</v>
      </c>
      <c r="AH29" s="52">
        <v>5</v>
      </c>
      <c r="AI29" s="52">
        <f t="shared" si="1"/>
        <v>-2</v>
      </c>
      <c r="AJ29" s="52">
        <v>0</v>
      </c>
      <c r="AK29" s="19"/>
    </row>
    <row r="30" spans="1:37" ht="18">
      <c r="A30" s="44" t="s">
        <v>43</v>
      </c>
      <c r="B30" s="41" t="str">
        <f>+A8</f>
        <v>Mali Yıldızlar</v>
      </c>
      <c r="C30" s="45">
        <v>16</v>
      </c>
      <c r="D30" s="45">
        <v>2</v>
      </c>
      <c r="E30" s="43" t="str">
        <f>+A11</f>
        <v>3568 Bursaspor</v>
      </c>
      <c r="F30" s="24"/>
      <c r="G30" s="44" t="s">
        <v>43</v>
      </c>
      <c r="H30" s="46" t="str">
        <f>+B8</f>
        <v>Karacabey Sütaş</v>
      </c>
      <c r="I30" s="45">
        <v>9</v>
      </c>
      <c r="J30" s="45">
        <v>2</v>
      </c>
      <c r="K30" s="47" t="str">
        <f>+B11</f>
        <v>Kollektif spor</v>
      </c>
      <c r="M30" s="53"/>
      <c r="N30" s="54"/>
      <c r="P30" s="49">
        <f t="shared" si="2"/>
        <v>7</v>
      </c>
      <c r="Q30" s="50" t="s">
        <v>9</v>
      </c>
      <c r="R30" s="50">
        <v>1</v>
      </c>
      <c r="S30" s="50"/>
      <c r="T30" s="50">
        <v>1</v>
      </c>
      <c r="U30" s="50"/>
      <c r="V30" s="50">
        <v>2</v>
      </c>
      <c r="W30" s="50">
        <v>4</v>
      </c>
      <c r="X30" s="50">
        <f t="shared" si="0"/>
        <v>-2</v>
      </c>
      <c r="Y30" s="50">
        <v>0</v>
      </c>
      <c r="Z30" s="14"/>
      <c r="AA30" s="51">
        <f t="shared" si="3"/>
        <v>7</v>
      </c>
      <c r="AB30" s="52" t="s">
        <v>8</v>
      </c>
      <c r="AC30" s="52">
        <v>1</v>
      </c>
      <c r="AD30" s="52"/>
      <c r="AE30" s="52">
        <v>1</v>
      </c>
      <c r="AF30" s="52"/>
      <c r="AG30" s="52">
        <v>2</v>
      </c>
      <c r="AH30" s="52">
        <v>7</v>
      </c>
      <c r="AI30" s="52">
        <f t="shared" si="1"/>
        <v>-5</v>
      </c>
      <c r="AJ30" s="52">
        <v>0</v>
      </c>
      <c r="AK30" s="19"/>
    </row>
    <row r="31" spans="1:37" ht="18">
      <c r="A31" s="44"/>
      <c r="B31" s="41"/>
      <c r="C31" s="42"/>
      <c r="D31" s="42"/>
      <c r="E31" s="43"/>
      <c r="F31" s="24"/>
      <c r="G31" s="44"/>
      <c r="H31" s="41"/>
      <c r="I31" s="42"/>
      <c r="J31" s="42"/>
      <c r="K31" s="43"/>
      <c r="M31" s="55"/>
      <c r="N31" s="55"/>
      <c r="P31" s="49">
        <f t="shared" si="2"/>
        <v>8</v>
      </c>
      <c r="Q31" s="50" t="s">
        <v>4</v>
      </c>
      <c r="R31" s="50">
        <v>1</v>
      </c>
      <c r="S31" s="50"/>
      <c r="T31" s="50">
        <v>1</v>
      </c>
      <c r="U31" s="50"/>
      <c r="V31" s="50">
        <v>4</v>
      </c>
      <c r="W31" s="50">
        <v>8</v>
      </c>
      <c r="X31" s="50">
        <f t="shared" si="0"/>
        <v>-4</v>
      </c>
      <c r="Y31" s="50">
        <v>0</v>
      </c>
      <c r="Z31" s="14"/>
      <c r="AA31" s="51">
        <f t="shared" si="3"/>
        <v>8</v>
      </c>
      <c r="AB31" s="52" t="s">
        <v>12</v>
      </c>
      <c r="AC31" s="52">
        <v>1</v>
      </c>
      <c r="AD31" s="52"/>
      <c r="AE31" s="52">
        <v>1</v>
      </c>
      <c r="AF31" s="52"/>
      <c r="AG31" s="52">
        <v>1</v>
      </c>
      <c r="AH31" s="52">
        <v>8</v>
      </c>
      <c r="AI31" s="52">
        <f t="shared" si="1"/>
        <v>-7</v>
      </c>
      <c r="AJ31" s="52">
        <v>0</v>
      </c>
      <c r="AK31" s="19"/>
    </row>
    <row r="32" spans="1:37" ht="18">
      <c r="A32" s="56"/>
      <c r="B32" s="21"/>
      <c r="C32" s="22"/>
      <c r="D32" s="22"/>
      <c r="E32" s="23"/>
      <c r="F32" s="24"/>
      <c r="G32" s="57"/>
      <c r="H32" s="24"/>
      <c r="I32" s="5"/>
      <c r="J32" s="5"/>
      <c r="K32" s="26"/>
      <c r="M32" s="55"/>
      <c r="N32" s="55"/>
      <c r="P32" s="49">
        <f t="shared" si="2"/>
        <v>9</v>
      </c>
      <c r="Q32" s="50" t="s">
        <v>20</v>
      </c>
      <c r="R32" s="50">
        <v>1</v>
      </c>
      <c r="S32" s="50"/>
      <c r="T32" s="50">
        <v>1</v>
      </c>
      <c r="U32" s="50"/>
      <c r="V32" s="50">
        <v>0</v>
      </c>
      <c r="W32" s="50">
        <v>11</v>
      </c>
      <c r="X32" s="50">
        <f t="shared" si="0"/>
        <v>-11</v>
      </c>
      <c r="Y32" s="50">
        <v>0</v>
      </c>
      <c r="Z32" s="14"/>
      <c r="AA32" s="51">
        <f t="shared" si="3"/>
        <v>9</v>
      </c>
      <c r="AB32" s="52" t="s">
        <v>11</v>
      </c>
      <c r="AC32" s="52">
        <v>1</v>
      </c>
      <c r="AD32" s="52"/>
      <c r="AE32" s="52">
        <v>1</v>
      </c>
      <c r="AF32" s="52"/>
      <c r="AG32" s="52">
        <v>2</v>
      </c>
      <c r="AH32" s="52">
        <v>9</v>
      </c>
      <c r="AI32" s="52">
        <f t="shared" si="1"/>
        <v>-7</v>
      </c>
      <c r="AJ32" s="52">
        <v>0</v>
      </c>
      <c r="AK32" s="19"/>
    </row>
    <row r="33" spans="1:37" ht="15.75">
      <c r="A33" s="56"/>
      <c r="B33" s="21"/>
      <c r="C33" s="22"/>
      <c r="D33" s="22"/>
      <c r="E33" s="23"/>
      <c r="F33" s="24"/>
      <c r="G33" s="57"/>
      <c r="H33" s="24"/>
      <c r="I33" s="5"/>
      <c r="J33" s="5"/>
      <c r="K33" s="26"/>
      <c r="P33" s="49">
        <f t="shared" si="2"/>
        <v>10</v>
      </c>
      <c r="Q33" s="50" t="s">
        <v>16</v>
      </c>
      <c r="R33" s="50">
        <v>1</v>
      </c>
      <c r="S33" s="50"/>
      <c r="T33" s="50">
        <v>1</v>
      </c>
      <c r="U33" s="50"/>
      <c r="V33" s="50">
        <v>2</v>
      </c>
      <c r="W33" s="50">
        <v>16</v>
      </c>
      <c r="X33" s="50">
        <f t="shared" si="0"/>
        <v>-14</v>
      </c>
      <c r="Y33" s="50">
        <v>0</v>
      </c>
      <c r="Z33" s="14"/>
      <c r="AA33" s="51">
        <f t="shared" si="3"/>
        <v>10</v>
      </c>
      <c r="AB33" s="52" t="s">
        <v>13</v>
      </c>
      <c r="AC33" s="52">
        <v>1</v>
      </c>
      <c r="AD33" s="52"/>
      <c r="AE33" s="52">
        <v>1</v>
      </c>
      <c r="AF33" s="52"/>
      <c r="AG33" s="52">
        <v>0</v>
      </c>
      <c r="AH33" s="52">
        <v>13</v>
      </c>
      <c r="AI33" s="52">
        <f t="shared" si="1"/>
        <v>-13</v>
      </c>
      <c r="AJ33" s="52">
        <v>0</v>
      </c>
      <c r="AK33" s="19"/>
    </row>
    <row r="34" spans="1:37" ht="15.75">
      <c r="A34" s="58"/>
      <c r="B34" s="59"/>
      <c r="C34" s="60"/>
      <c r="D34" s="60"/>
      <c r="E34" s="61"/>
      <c r="F34" s="62"/>
      <c r="G34" s="58"/>
      <c r="H34" s="59"/>
      <c r="I34" s="60"/>
      <c r="J34" s="60"/>
      <c r="K34" s="61"/>
      <c r="P34" s="10"/>
      <c r="Q34" s="11" t="s">
        <v>44</v>
      </c>
      <c r="R34" s="12"/>
      <c r="S34" s="12"/>
      <c r="T34" s="12"/>
      <c r="U34" s="12"/>
      <c r="V34" s="12"/>
      <c r="W34" s="12"/>
      <c r="X34" s="12"/>
      <c r="Y34" s="13"/>
      <c r="Z34" s="14"/>
      <c r="AA34" s="15"/>
      <c r="AB34" s="16" t="s">
        <v>45</v>
      </c>
      <c r="AC34" s="17"/>
      <c r="AD34" s="17"/>
      <c r="AE34" s="17"/>
      <c r="AF34" s="17"/>
      <c r="AG34" s="17"/>
      <c r="AH34" s="17"/>
      <c r="AI34" s="17"/>
      <c r="AJ34" s="18"/>
      <c r="AK34" s="19"/>
    </row>
    <row r="35" spans="1:37" ht="15.75">
      <c r="A35" s="57"/>
      <c r="B35" s="24"/>
      <c r="C35" s="5"/>
      <c r="D35" s="5"/>
      <c r="E35" s="24"/>
      <c r="F35" s="63"/>
      <c r="G35" s="57"/>
      <c r="H35" s="24"/>
      <c r="I35" s="5"/>
      <c r="J35" s="5"/>
      <c r="K35" s="26"/>
      <c r="P35" s="27"/>
      <c r="Q35" s="12" t="s">
        <v>27</v>
      </c>
      <c r="R35" s="11" t="s">
        <v>28</v>
      </c>
      <c r="S35" s="12" t="s">
        <v>29</v>
      </c>
      <c r="T35" s="12" t="s">
        <v>30</v>
      </c>
      <c r="U35" s="12" t="s">
        <v>31</v>
      </c>
      <c r="V35" s="12" t="s">
        <v>32</v>
      </c>
      <c r="W35" s="12" t="s">
        <v>33</v>
      </c>
      <c r="X35" s="12" t="s">
        <v>34</v>
      </c>
      <c r="Y35" s="11" t="s">
        <v>35</v>
      </c>
      <c r="Z35" s="14"/>
      <c r="AA35" s="28"/>
      <c r="AB35" s="17" t="s">
        <v>27</v>
      </c>
      <c r="AC35" s="16" t="s">
        <v>28</v>
      </c>
      <c r="AD35" s="17" t="s">
        <v>29</v>
      </c>
      <c r="AE35" s="17" t="s">
        <v>30</v>
      </c>
      <c r="AF35" s="17" t="s">
        <v>31</v>
      </c>
      <c r="AG35" s="17" t="s">
        <v>32</v>
      </c>
      <c r="AH35" s="17" t="s">
        <v>33</v>
      </c>
      <c r="AI35" s="17" t="s">
        <v>34</v>
      </c>
      <c r="AJ35" s="16" t="s">
        <v>35</v>
      </c>
      <c r="AK35" s="19"/>
    </row>
    <row r="36" spans="1:37" ht="15">
      <c r="A36" s="29">
        <f>+A24+7</f>
        <v>43022</v>
      </c>
      <c r="B36" s="30" t="s">
        <v>46</v>
      </c>
      <c r="C36" s="30" t="s">
        <v>38</v>
      </c>
      <c r="D36" s="31"/>
      <c r="E36" s="30"/>
      <c r="F36" s="64"/>
      <c r="G36" s="33">
        <f>+A36</f>
        <v>43022</v>
      </c>
      <c r="H36" s="34" t="s">
        <v>46</v>
      </c>
      <c r="I36" s="34" t="s">
        <v>37</v>
      </c>
      <c r="J36" s="35"/>
      <c r="K36" s="36"/>
      <c r="P36" s="37">
        <v>1</v>
      </c>
      <c r="Q36" s="37" t="s">
        <v>17</v>
      </c>
      <c r="R36" s="37">
        <v>2</v>
      </c>
      <c r="S36" s="37">
        <v>2</v>
      </c>
      <c r="T36" s="37">
        <v>0</v>
      </c>
      <c r="U36" s="37">
        <v>0</v>
      </c>
      <c r="V36" s="37">
        <v>29</v>
      </c>
      <c r="W36" s="37">
        <v>4</v>
      </c>
      <c r="X36" s="37">
        <f aca="true" t="shared" si="4" ref="X36:X45">+V36-W36</f>
        <v>25</v>
      </c>
      <c r="Y36" s="37">
        <v>6</v>
      </c>
      <c r="Z36" s="65"/>
      <c r="AA36" s="39">
        <v>1</v>
      </c>
      <c r="AB36" s="39" t="s">
        <v>6</v>
      </c>
      <c r="AC36" s="39">
        <v>2</v>
      </c>
      <c r="AD36" s="39">
        <v>2</v>
      </c>
      <c r="AE36" s="39">
        <v>0</v>
      </c>
      <c r="AF36" s="39">
        <v>0</v>
      </c>
      <c r="AG36" s="39">
        <v>24</v>
      </c>
      <c r="AH36" s="39">
        <v>4</v>
      </c>
      <c r="AI36" s="39">
        <f aca="true" t="shared" si="5" ref="AI36:AI45">+AG36-AH36</f>
        <v>20</v>
      </c>
      <c r="AJ36" s="39">
        <v>6</v>
      </c>
      <c r="AK36" s="19"/>
    </row>
    <row r="37" spans="1:37" ht="15">
      <c r="A37" s="44"/>
      <c r="B37" s="41"/>
      <c r="C37" s="42"/>
      <c r="D37" s="42"/>
      <c r="E37" s="41"/>
      <c r="F37" s="64"/>
      <c r="G37" s="44"/>
      <c r="H37" s="41"/>
      <c r="I37" s="42"/>
      <c r="J37" s="42"/>
      <c r="K37" s="43"/>
      <c r="P37" s="37">
        <f aca="true" t="shared" si="6" ref="P37:P45">+P36+1</f>
        <v>2</v>
      </c>
      <c r="Q37" s="37" t="s">
        <v>2</v>
      </c>
      <c r="R37" s="37">
        <v>2</v>
      </c>
      <c r="S37" s="37">
        <v>2</v>
      </c>
      <c r="T37" s="37">
        <v>0</v>
      </c>
      <c r="U37" s="37">
        <v>0</v>
      </c>
      <c r="V37" s="37">
        <v>8</v>
      </c>
      <c r="W37" s="37">
        <v>0</v>
      </c>
      <c r="X37" s="37">
        <f t="shared" si="4"/>
        <v>8</v>
      </c>
      <c r="Y37" s="37">
        <v>6</v>
      </c>
      <c r="Z37" s="65"/>
      <c r="AA37" s="39">
        <f aca="true" t="shared" si="7" ref="AA37:AA45">+AA36+1</f>
        <v>2</v>
      </c>
      <c r="AB37" s="39" t="s">
        <v>19</v>
      </c>
      <c r="AC37" s="39">
        <v>2</v>
      </c>
      <c r="AD37" s="39">
        <v>2</v>
      </c>
      <c r="AE37" s="39">
        <v>0</v>
      </c>
      <c r="AF37" s="39">
        <v>0</v>
      </c>
      <c r="AG37" s="39">
        <v>17</v>
      </c>
      <c r="AH37" s="39">
        <v>2</v>
      </c>
      <c r="AI37" s="39">
        <f t="shared" si="5"/>
        <v>15</v>
      </c>
      <c r="AJ37" s="39">
        <v>6</v>
      </c>
      <c r="AK37" s="19"/>
    </row>
    <row r="38" spans="1:37" ht="15">
      <c r="A38" s="44" t="s">
        <v>39</v>
      </c>
      <c r="B38" s="41" t="str">
        <f>+A9</f>
        <v>Ergen İdman Yurdu</v>
      </c>
      <c r="C38" s="45">
        <v>2</v>
      </c>
      <c r="D38" s="45">
        <v>13</v>
      </c>
      <c r="E38" s="41" t="str">
        <f>+A8</f>
        <v>Mali Yıldızlar</v>
      </c>
      <c r="F38" s="64"/>
      <c r="G38" s="44" t="s">
        <v>39</v>
      </c>
      <c r="H38" s="46" t="str">
        <f>+B9</f>
        <v>Reeskont City</v>
      </c>
      <c r="I38" s="45">
        <v>4</v>
      </c>
      <c r="J38" s="45">
        <v>2</v>
      </c>
      <c r="K38" s="47" t="str">
        <f>+B8</f>
        <v>Karacabey Sütaş</v>
      </c>
      <c r="M38" s="48">
        <v>2</v>
      </c>
      <c r="N38" s="48">
        <v>8</v>
      </c>
      <c r="P38" s="37">
        <f t="shared" si="6"/>
        <v>3</v>
      </c>
      <c r="Q38" s="37" t="s">
        <v>14</v>
      </c>
      <c r="R38" s="37">
        <v>2</v>
      </c>
      <c r="S38" s="37">
        <v>1</v>
      </c>
      <c r="T38" s="37">
        <v>0</v>
      </c>
      <c r="U38" s="37">
        <v>1</v>
      </c>
      <c r="V38" s="37">
        <v>13</v>
      </c>
      <c r="W38" s="37">
        <v>2</v>
      </c>
      <c r="X38" s="37">
        <f t="shared" si="4"/>
        <v>11</v>
      </c>
      <c r="Y38" s="37">
        <v>4</v>
      </c>
      <c r="Z38" s="65"/>
      <c r="AA38" s="39">
        <f t="shared" si="7"/>
        <v>3</v>
      </c>
      <c r="AB38" s="39" t="s">
        <v>21</v>
      </c>
      <c r="AC38" s="39">
        <v>2</v>
      </c>
      <c r="AD38" s="39">
        <v>2</v>
      </c>
      <c r="AE38" s="39">
        <v>0</v>
      </c>
      <c r="AF38" s="39">
        <v>0</v>
      </c>
      <c r="AG38" s="39">
        <v>14</v>
      </c>
      <c r="AH38" s="39">
        <v>4</v>
      </c>
      <c r="AI38" s="39">
        <f t="shared" si="5"/>
        <v>10</v>
      </c>
      <c r="AJ38" s="39">
        <v>6</v>
      </c>
      <c r="AK38" s="19"/>
    </row>
    <row r="39" spans="1:37" ht="15">
      <c r="A39" s="44" t="s">
        <v>40</v>
      </c>
      <c r="B39" s="41" t="str">
        <f>+A2</f>
        <v>Matrahsızlar</v>
      </c>
      <c r="C39" s="45">
        <v>6</v>
      </c>
      <c r="D39" s="45">
        <v>0</v>
      </c>
      <c r="E39" s="41" t="str">
        <f>+A6</f>
        <v>1299 Osmanlı Spor</v>
      </c>
      <c r="F39" s="64"/>
      <c r="G39" s="44" t="s">
        <v>40</v>
      </c>
      <c r="H39" s="46" t="str">
        <f>+B2</f>
        <v>Tek Düzen Spor</v>
      </c>
      <c r="I39" s="45">
        <v>7</v>
      </c>
      <c r="J39" s="45">
        <v>4</v>
      </c>
      <c r="K39" s="47" t="str">
        <f>+B6</f>
        <v>Göktürkler</v>
      </c>
      <c r="M39" s="48">
        <v>4</v>
      </c>
      <c r="N39" s="48">
        <v>7</v>
      </c>
      <c r="P39" s="37">
        <f t="shared" si="6"/>
        <v>4</v>
      </c>
      <c r="Q39" s="37" t="s">
        <v>5</v>
      </c>
      <c r="R39" s="37">
        <v>2</v>
      </c>
      <c r="S39" s="37">
        <v>1</v>
      </c>
      <c r="T39" s="37">
        <v>0</v>
      </c>
      <c r="U39" s="37">
        <v>1</v>
      </c>
      <c r="V39" s="37">
        <v>8</v>
      </c>
      <c r="W39" s="37">
        <v>4</v>
      </c>
      <c r="X39" s="37">
        <f t="shared" si="4"/>
        <v>4</v>
      </c>
      <c r="Y39" s="37">
        <v>4</v>
      </c>
      <c r="Z39" s="65"/>
      <c r="AA39" s="39">
        <f t="shared" si="7"/>
        <v>4</v>
      </c>
      <c r="AB39" s="39" t="s">
        <v>3</v>
      </c>
      <c r="AC39" s="39">
        <v>2</v>
      </c>
      <c r="AD39" s="39">
        <v>2</v>
      </c>
      <c r="AE39" s="39">
        <v>0</v>
      </c>
      <c r="AF39" s="39">
        <v>0</v>
      </c>
      <c r="AG39" s="39">
        <v>12</v>
      </c>
      <c r="AH39" s="39">
        <v>7</v>
      </c>
      <c r="AI39" s="39">
        <f t="shared" si="5"/>
        <v>5</v>
      </c>
      <c r="AJ39" s="39">
        <v>6</v>
      </c>
      <c r="AK39" s="19"/>
    </row>
    <row r="40" spans="1:37" ht="15.75">
      <c r="A40" s="44" t="s">
        <v>41</v>
      </c>
      <c r="B40" s="41" t="str">
        <f>+A3</f>
        <v>Akyıl İnşaat GEMLİK</v>
      </c>
      <c r="C40" s="45">
        <v>0</v>
      </c>
      <c r="D40" s="45">
        <v>0</v>
      </c>
      <c r="E40" s="41" t="str">
        <f>+A5</f>
        <v>Mali Çözüm</v>
      </c>
      <c r="F40" s="64"/>
      <c r="G40" s="44" t="s">
        <v>41</v>
      </c>
      <c r="H40" s="46" t="str">
        <f>+B3</f>
        <v>Mavi Yıldızlar</v>
      </c>
      <c r="I40" s="45">
        <v>17</v>
      </c>
      <c r="J40" s="45">
        <v>2</v>
      </c>
      <c r="K40" s="47" t="str">
        <f>+B5</f>
        <v>Fırtına spor</v>
      </c>
      <c r="M40" s="48">
        <v>1</v>
      </c>
      <c r="N40" s="48">
        <v>6</v>
      </c>
      <c r="P40" s="49">
        <f t="shared" si="6"/>
        <v>5</v>
      </c>
      <c r="Q40" s="50" t="s">
        <v>15</v>
      </c>
      <c r="R40" s="50">
        <v>2</v>
      </c>
      <c r="S40" s="50">
        <v>1</v>
      </c>
      <c r="T40" s="50">
        <v>0</v>
      </c>
      <c r="U40" s="50">
        <v>1</v>
      </c>
      <c r="V40" s="50">
        <v>6</v>
      </c>
      <c r="W40" s="50">
        <v>4</v>
      </c>
      <c r="X40" s="50">
        <f t="shared" si="4"/>
        <v>2</v>
      </c>
      <c r="Y40" s="50">
        <v>4</v>
      </c>
      <c r="Z40" s="66"/>
      <c r="AA40" s="51">
        <f t="shared" si="7"/>
        <v>5</v>
      </c>
      <c r="AB40" s="52" t="s">
        <v>18</v>
      </c>
      <c r="AC40" s="52">
        <v>2</v>
      </c>
      <c r="AD40" s="52">
        <v>1</v>
      </c>
      <c r="AE40" s="52">
        <v>1</v>
      </c>
      <c r="AF40" s="52">
        <v>0</v>
      </c>
      <c r="AG40" s="52">
        <v>11</v>
      </c>
      <c r="AH40" s="52">
        <v>6</v>
      </c>
      <c r="AI40" s="52">
        <f t="shared" si="5"/>
        <v>5</v>
      </c>
      <c r="AJ40" s="52">
        <v>3</v>
      </c>
      <c r="AK40" s="19"/>
    </row>
    <row r="41" spans="1:37" ht="15.75">
      <c r="A41" s="44" t="s">
        <v>42</v>
      </c>
      <c r="B41" s="41" t="str">
        <f>+A11</f>
        <v>3568 Bursaspor</v>
      </c>
      <c r="C41" s="45">
        <v>4</v>
      </c>
      <c r="D41" s="45">
        <v>14</v>
      </c>
      <c r="E41" s="41" t="str">
        <f>+A4</f>
        <v>Denetim spor</v>
      </c>
      <c r="F41" s="64"/>
      <c r="G41" s="44" t="s">
        <v>42</v>
      </c>
      <c r="H41" s="46" t="str">
        <f>+B11</f>
        <v>Kollektif spor</v>
      </c>
      <c r="I41" s="45">
        <v>1</v>
      </c>
      <c r="J41" s="45">
        <v>8</v>
      </c>
      <c r="K41" s="47" t="str">
        <f>+B4</f>
        <v>Altın Mizan</v>
      </c>
      <c r="M41" s="48">
        <v>3</v>
      </c>
      <c r="N41" s="48">
        <v>5</v>
      </c>
      <c r="P41" s="49">
        <f t="shared" si="6"/>
        <v>6</v>
      </c>
      <c r="Q41" s="50" t="s">
        <v>4</v>
      </c>
      <c r="R41" s="50">
        <v>2</v>
      </c>
      <c r="S41" s="50">
        <v>1</v>
      </c>
      <c r="T41" s="50">
        <v>1</v>
      </c>
      <c r="U41" s="50">
        <v>0</v>
      </c>
      <c r="V41" s="50">
        <v>18</v>
      </c>
      <c r="W41" s="50">
        <v>12</v>
      </c>
      <c r="X41" s="50">
        <f t="shared" si="4"/>
        <v>6</v>
      </c>
      <c r="Y41" s="50">
        <v>3</v>
      </c>
      <c r="Z41" s="66"/>
      <c r="AA41" s="51">
        <f t="shared" si="7"/>
        <v>6</v>
      </c>
      <c r="AB41" s="52" t="s">
        <v>8</v>
      </c>
      <c r="AC41" s="52">
        <v>2</v>
      </c>
      <c r="AD41" s="52">
        <v>1</v>
      </c>
      <c r="AE41" s="52">
        <v>1</v>
      </c>
      <c r="AF41" s="52">
        <v>0</v>
      </c>
      <c r="AG41" s="52">
        <v>10</v>
      </c>
      <c r="AH41" s="52">
        <v>8</v>
      </c>
      <c r="AI41" s="52">
        <f t="shared" si="5"/>
        <v>2</v>
      </c>
      <c r="AJ41" s="52">
        <v>3</v>
      </c>
      <c r="AK41" s="19"/>
    </row>
    <row r="42" spans="1:37" ht="18">
      <c r="A42" s="44" t="s">
        <v>43</v>
      </c>
      <c r="B42" s="41" t="str">
        <f>+A10</f>
        <v>1326 Yeşil İnciler</v>
      </c>
      <c r="C42" s="45">
        <v>2</v>
      </c>
      <c r="D42" s="45">
        <v>2</v>
      </c>
      <c r="E42" s="41" t="str">
        <f>+A7</f>
        <v>Bursa Uşaklar</v>
      </c>
      <c r="F42" s="64"/>
      <c r="G42" s="44" t="s">
        <v>43</v>
      </c>
      <c r="H42" s="46" t="str">
        <f>+B10</f>
        <v>Uludağ spor</v>
      </c>
      <c r="I42" s="45">
        <v>6</v>
      </c>
      <c r="J42" s="45">
        <v>3</v>
      </c>
      <c r="K42" s="47" t="str">
        <f>+B7</f>
        <v>Bağımsızlar 89</v>
      </c>
      <c r="M42" s="67"/>
      <c r="N42" s="68"/>
      <c r="P42" s="49">
        <f t="shared" si="6"/>
        <v>7</v>
      </c>
      <c r="Q42" s="50" t="s">
        <v>10</v>
      </c>
      <c r="R42" s="50">
        <v>2</v>
      </c>
      <c r="S42" s="50">
        <v>0</v>
      </c>
      <c r="T42" s="50">
        <v>1</v>
      </c>
      <c r="U42" s="50">
        <v>1</v>
      </c>
      <c r="V42" s="50">
        <v>0</v>
      </c>
      <c r="W42" s="50">
        <v>2</v>
      </c>
      <c r="X42" s="50">
        <f t="shared" si="4"/>
        <v>-2</v>
      </c>
      <c r="Y42" s="50">
        <v>1</v>
      </c>
      <c r="Z42" s="66"/>
      <c r="AA42" s="51">
        <f t="shared" si="7"/>
        <v>7</v>
      </c>
      <c r="AB42" s="52" t="s">
        <v>12</v>
      </c>
      <c r="AC42" s="52">
        <v>2</v>
      </c>
      <c r="AD42" s="52">
        <v>0</v>
      </c>
      <c r="AE42" s="52">
        <v>2</v>
      </c>
      <c r="AF42" s="52">
        <v>0</v>
      </c>
      <c r="AG42" s="52">
        <v>5</v>
      </c>
      <c r="AH42" s="52">
        <v>15</v>
      </c>
      <c r="AI42" s="52">
        <f t="shared" si="5"/>
        <v>-10</v>
      </c>
      <c r="AJ42" s="52">
        <v>0</v>
      </c>
      <c r="AK42" s="19"/>
    </row>
    <row r="43" spans="1:37" ht="18">
      <c r="A43" s="44"/>
      <c r="B43" s="69"/>
      <c r="C43" s="70"/>
      <c r="D43" s="70"/>
      <c r="E43" s="69"/>
      <c r="F43" s="64"/>
      <c r="G43" s="44"/>
      <c r="H43" s="41"/>
      <c r="I43" s="42"/>
      <c r="J43" s="42"/>
      <c r="K43" s="43"/>
      <c r="M43" s="55"/>
      <c r="N43" s="71"/>
      <c r="P43" s="49">
        <f t="shared" si="6"/>
        <v>8</v>
      </c>
      <c r="Q43" s="50" t="s">
        <v>9</v>
      </c>
      <c r="R43" s="50">
        <v>2</v>
      </c>
      <c r="S43" s="50">
        <v>0</v>
      </c>
      <c r="T43" s="50">
        <v>2</v>
      </c>
      <c r="U43" s="50">
        <v>0</v>
      </c>
      <c r="V43" s="50">
        <v>2</v>
      </c>
      <c r="W43" s="50">
        <v>10</v>
      </c>
      <c r="X43" s="50">
        <f t="shared" si="4"/>
        <v>-8</v>
      </c>
      <c r="Y43" s="50">
        <v>0</v>
      </c>
      <c r="Z43" s="66"/>
      <c r="AA43" s="51">
        <f t="shared" si="7"/>
        <v>8</v>
      </c>
      <c r="AB43" s="52" t="s">
        <v>11</v>
      </c>
      <c r="AC43" s="52">
        <v>2</v>
      </c>
      <c r="AD43" s="52">
        <v>0</v>
      </c>
      <c r="AE43" s="52">
        <v>2</v>
      </c>
      <c r="AF43" s="52">
        <v>0</v>
      </c>
      <c r="AG43" s="52">
        <v>3</v>
      </c>
      <c r="AH43" s="52">
        <v>17</v>
      </c>
      <c r="AI43" s="52">
        <f t="shared" si="5"/>
        <v>-14</v>
      </c>
      <c r="AJ43" s="52">
        <v>0</v>
      </c>
      <c r="AK43" s="19"/>
    </row>
    <row r="44" spans="1:37" ht="18">
      <c r="A44" s="57"/>
      <c r="B44" s="24"/>
      <c r="C44" s="5"/>
      <c r="D44" s="5"/>
      <c r="E44" s="24"/>
      <c r="F44" s="64"/>
      <c r="G44" s="57"/>
      <c r="H44" s="24"/>
      <c r="I44" s="5"/>
      <c r="J44" s="5"/>
      <c r="K44" s="26"/>
      <c r="M44" s="55"/>
      <c r="N44" s="71"/>
      <c r="P44" s="49">
        <f t="shared" si="6"/>
        <v>9</v>
      </c>
      <c r="Q44" s="50" t="s">
        <v>20</v>
      </c>
      <c r="R44" s="50">
        <v>2</v>
      </c>
      <c r="S44" s="50">
        <v>0</v>
      </c>
      <c r="T44" s="50">
        <v>2</v>
      </c>
      <c r="U44" s="50">
        <v>0</v>
      </c>
      <c r="V44" s="50">
        <v>2</v>
      </c>
      <c r="W44" s="50">
        <v>24</v>
      </c>
      <c r="X44" s="50">
        <f t="shared" si="4"/>
        <v>-22</v>
      </c>
      <c r="Y44" s="50">
        <v>0</v>
      </c>
      <c r="Z44" s="66"/>
      <c r="AA44" s="51">
        <f t="shared" si="7"/>
        <v>9</v>
      </c>
      <c r="AB44" s="52" t="s">
        <v>13</v>
      </c>
      <c r="AC44" s="52">
        <v>2</v>
      </c>
      <c r="AD44" s="52">
        <v>0</v>
      </c>
      <c r="AE44" s="52">
        <v>2</v>
      </c>
      <c r="AF44" s="52">
        <v>0</v>
      </c>
      <c r="AG44" s="52">
        <v>3</v>
      </c>
      <c r="AH44" s="52">
        <v>19</v>
      </c>
      <c r="AI44" s="52">
        <f t="shared" si="5"/>
        <v>-16</v>
      </c>
      <c r="AJ44" s="52">
        <v>0</v>
      </c>
      <c r="AK44" s="19"/>
    </row>
    <row r="45" spans="1:37" ht="15.75">
      <c r="A45" s="57"/>
      <c r="B45" s="24"/>
      <c r="C45" s="5"/>
      <c r="D45" s="5"/>
      <c r="E45" s="24"/>
      <c r="F45" s="72"/>
      <c r="G45" s="57"/>
      <c r="H45" s="24"/>
      <c r="I45" s="5"/>
      <c r="J45" s="5"/>
      <c r="K45" s="26"/>
      <c r="P45" s="49">
        <f t="shared" si="6"/>
        <v>10</v>
      </c>
      <c r="Q45" s="50" t="s">
        <v>16</v>
      </c>
      <c r="R45" s="50">
        <v>2</v>
      </c>
      <c r="S45" s="50">
        <v>0</v>
      </c>
      <c r="T45" s="50">
        <v>2</v>
      </c>
      <c r="U45" s="50">
        <v>0</v>
      </c>
      <c r="V45" s="50">
        <v>6</v>
      </c>
      <c r="W45" s="50">
        <v>30</v>
      </c>
      <c r="X45" s="50">
        <f t="shared" si="4"/>
        <v>-24</v>
      </c>
      <c r="Y45" s="50">
        <v>0</v>
      </c>
      <c r="Z45" s="66"/>
      <c r="AA45" s="51">
        <f t="shared" si="7"/>
        <v>10</v>
      </c>
      <c r="AB45" s="52" t="s">
        <v>7</v>
      </c>
      <c r="AC45" s="52">
        <v>2</v>
      </c>
      <c r="AD45" s="52">
        <v>0</v>
      </c>
      <c r="AE45" s="52">
        <v>2</v>
      </c>
      <c r="AF45" s="52">
        <v>0</v>
      </c>
      <c r="AG45" s="52">
        <v>5</v>
      </c>
      <c r="AH45" s="52">
        <v>22</v>
      </c>
      <c r="AI45" s="52">
        <f t="shared" si="5"/>
        <v>-17</v>
      </c>
      <c r="AJ45" s="52">
        <v>0</v>
      </c>
      <c r="AK45" s="19"/>
    </row>
    <row r="46" spans="1:37" ht="15.75">
      <c r="A46" s="58"/>
      <c r="B46" s="59"/>
      <c r="C46" s="60"/>
      <c r="D46" s="60"/>
      <c r="E46" s="61"/>
      <c r="F46" s="73"/>
      <c r="G46" s="58"/>
      <c r="H46" s="59"/>
      <c r="I46" s="60"/>
      <c r="J46" s="60"/>
      <c r="K46" s="61"/>
      <c r="P46" s="74"/>
      <c r="Q46" s="11" t="s">
        <v>47</v>
      </c>
      <c r="R46" s="75"/>
      <c r="S46" s="75"/>
      <c r="T46" s="75"/>
      <c r="U46" s="75"/>
      <c r="V46" s="75"/>
      <c r="W46" s="75"/>
      <c r="X46" s="75"/>
      <c r="Y46" s="76"/>
      <c r="Z46" s="14"/>
      <c r="AA46" s="77"/>
      <c r="AB46" s="16" t="s">
        <v>48</v>
      </c>
      <c r="AC46" s="78"/>
      <c r="AD46" s="78"/>
      <c r="AE46" s="78"/>
      <c r="AF46" s="78"/>
      <c r="AG46" s="78"/>
      <c r="AH46" s="78"/>
      <c r="AI46" s="78"/>
      <c r="AJ46" s="79"/>
      <c r="AK46" s="14"/>
    </row>
    <row r="47" spans="1:37" ht="15.75">
      <c r="A47" s="57"/>
      <c r="B47" s="24"/>
      <c r="C47" s="5"/>
      <c r="D47" s="5"/>
      <c r="E47" s="26"/>
      <c r="F47" s="24"/>
      <c r="G47" s="57"/>
      <c r="H47" s="24"/>
      <c r="I47" s="5"/>
      <c r="J47" s="5"/>
      <c r="K47" s="26"/>
      <c r="P47" s="80"/>
      <c r="Q47" s="12" t="s">
        <v>27</v>
      </c>
      <c r="R47" s="11" t="s">
        <v>28</v>
      </c>
      <c r="S47" s="12" t="s">
        <v>29</v>
      </c>
      <c r="T47" s="12" t="s">
        <v>30</v>
      </c>
      <c r="U47" s="12" t="s">
        <v>31</v>
      </c>
      <c r="V47" s="12" t="s">
        <v>32</v>
      </c>
      <c r="W47" s="12" t="s">
        <v>33</v>
      </c>
      <c r="X47" s="12" t="s">
        <v>34</v>
      </c>
      <c r="Y47" s="11" t="s">
        <v>35</v>
      </c>
      <c r="Z47" s="14"/>
      <c r="AA47" s="81"/>
      <c r="AB47" s="17" t="s">
        <v>27</v>
      </c>
      <c r="AC47" s="16" t="s">
        <v>28</v>
      </c>
      <c r="AD47" s="17" t="s">
        <v>29</v>
      </c>
      <c r="AE47" s="17" t="s">
        <v>30</v>
      </c>
      <c r="AF47" s="17" t="s">
        <v>31</v>
      </c>
      <c r="AG47" s="17" t="s">
        <v>32</v>
      </c>
      <c r="AH47" s="17" t="s">
        <v>33</v>
      </c>
      <c r="AI47" s="17" t="s">
        <v>34</v>
      </c>
      <c r="AJ47" s="16" t="s">
        <v>35</v>
      </c>
      <c r="AK47" s="14"/>
    </row>
    <row r="48" spans="1:37" ht="15.75">
      <c r="A48" s="29">
        <f>+A36+7</f>
        <v>43029</v>
      </c>
      <c r="B48" s="30" t="s">
        <v>49</v>
      </c>
      <c r="C48" s="30" t="s">
        <v>37</v>
      </c>
      <c r="D48" s="31"/>
      <c r="E48" s="32"/>
      <c r="F48" s="82"/>
      <c r="G48" s="33">
        <f>+A48</f>
        <v>43029</v>
      </c>
      <c r="H48" s="34" t="s">
        <v>49</v>
      </c>
      <c r="I48" s="34" t="s">
        <v>38</v>
      </c>
      <c r="J48" s="35"/>
      <c r="K48" s="36"/>
      <c r="P48" s="37">
        <v>1</v>
      </c>
      <c r="Q48" s="37" t="s">
        <v>17</v>
      </c>
      <c r="R48" s="37">
        <v>3</v>
      </c>
      <c r="S48" s="37">
        <v>3</v>
      </c>
      <c r="T48" s="37">
        <v>0</v>
      </c>
      <c r="U48" s="37">
        <v>0</v>
      </c>
      <c r="V48" s="37">
        <v>37</v>
      </c>
      <c r="W48" s="37">
        <v>6</v>
      </c>
      <c r="X48" s="37">
        <f aca="true" t="shared" si="8" ref="X48:X57">+V48-W48</f>
        <v>31</v>
      </c>
      <c r="Y48" s="37">
        <v>9</v>
      </c>
      <c r="Z48" s="83"/>
      <c r="AA48" s="39">
        <v>1</v>
      </c>
      <c r="AB48" s="39" t="s">
        <v>6</v>
      </c>
      <c r="AC48" s="39">
        <v>3</v>
      </c>
      <c r="AD48" s="39">
        <v>3</v>
      </c>
      <c r="AE48" s="39">
        <v>0</v>
      </c>
      <c r="AF48" s="39">
        <v>0</v>
      </c>
      <c r="AG48" s="39">
        <v>29</v>
      </c>
      <c r="AH48" s="39">
        <v>6</v>
      </c>
      <c r="AI48" s="39">
        <f aca="true" t="shared" si="9" ref="AI48:AI57">+AG48-AH48</f>
        <v>23</v>
      </c>
      <c r="AJ48" s="39">
        <v>9</v>
      </c>
      <c r="AK48" s="14"/>
    </row>
    <row r="49" spans="1:37" ht="15.75">
      <c r="A49" s="44"/>
      <c r="B49" s="41"/>
      <c r="C49" s="42"/>
      <c r="D49" s="42"/>
      <c r="E49" s="43"/>
      <c r="F49" s="82"/>
      <c r="G49" s="44"/>
      <c r="H49" s="41"/>
      <c r="I49" s="42"/>
      <c r="J49" s="42"/>
      <c r="K49" s="43"/>
      <c r="P49" s="37">
        <f aca="true" t="shared" si="10" ref="P49:P57">+P48+1</f>
        <v>2</v>
      </c>
      <c r="Q49" s="37" t="s">
        <v>2</v>
      </c>
      <c r="R49" s="37">
        <v>3</v>
      </c>
      <c r="S49" s="37">
        <v>3</v>
      </c>
      <c r="T49" s="37">
        <v>0</v>
      </c>
      <c r="U49" s="37">
        <v>0</v>
      </c>
      <c r="V49" s="37">
        <v>14</v>
      </c>
      <c r="W49" s="37">
        <v>1</v>
      </c>
      <c r="X49" s="37">
        <f t="shared" si="8"/>
        <v>13</v>
      </c>
      <c r="Y49" s="37">
        <v>9</v>
      </c>
      <c r="Z49" s="83"/>
      <c r="AA49" s="39">
        <f aca="true" t="shared" si="11" ref="AA49:AA57">+AA48+1</f>
        <v>2</v>
      </c>
      <c r="AB49" s="39" t="s">
        <v>19</v>
      </c>
      <c r="AC49" s="39">
        <v>3</v>
      </c>
      <c r="AD49" s="39">
        <v>3</v>
      </c>
      <c r="AE49" s="39">
        <v>0</v>
      </c>
      <c r="AF49" s="39">
        <v>0</v>
      </c>
      <c r="AG49" s="39">
        <v>21</v>
      </c>
      <c r="AH49" s="39">
        <v>2</v>
      </c>
      <c r="AI49" s="39">
        <f t="shared" si="9"/>
        <v>19</v>
      </c>
      <c r="AJ49" s="39">
        <v>9</v>
      </c>
      <c r="AK49" s="14"/>
    </row>
    <row r="50" spans="1:37" ht="15.75">
      <c r="A50" s="44" t="s">
        <v>39</v>
      </c>
      <c r="B50" s="41" t="str">
        <f>+A8</f>
        <v>Mali Yıldızlar</v>
      </c>
      <c r="C50" s="45">
        <v>8</v>
      </c>
      <c r="D50" s="45">
        <v>2</v>
      </c>
      <c r="E50" s="43" t="str">
        <f>+A10</f>
        <v>1326 Yeşil İnciler</v>
      </c>
      <c r="F50" s="82"/>
      <c r="G50" s="44" t="s">
        <v>39</v>
      </c>
      <c r="H50" s="46" t="str">
        <f>+B8</f>
        <v>Karacabey Sütaş</v>
      </c>
      <c r="I50" s="45">
        <v>3</v>
      </c>
      <c r="J50" s="45">
        <v>9</v>
      </c>
      <c r="K50" s="47" t="str">
        <f>+B10</f>
        <v>Uludağ spor</v>
      </c>
      <c r="M50" s="48">
        <v>3</v>
      </c>
      <c r="N50" s="48">
        <v>7</v>
      </c>
      <c r="P50" s="37">
        <f t="shared" si="10"/>
        <v>3</v>
      </c>
      <c r="Q50" s="37" t="s">
        <v>5</v>
      </c>
      <c r="R50" s="37">
        <v>3</v>
      </c>
      <c r="S50" s="37">
        <v>2</v>
      </c>
      <c r="T50" s="37">
        <v>0</v>
      </c>
      <c r="U50" s="37">
        <v>1</v>
      </c>
      <c r="V50" s="37">
        <v>14</v>
      </c>
      <c r="W50" s="37">
        <v>6</v>
      </c>
      <c r="X50" s="37">
        <f t="shared" si="8"/>
        <v>8</v>
      </c>
      <c r="Y50" s="37">
        <v>7</v>
      </c>
      <c r="Z50" s="83"/>
      <c r="AA50" s="39">
        <f t="shared" si="11"/>
        <v>3</v>
      </c>
      <c r="AB50" s="39" t="s">
        <v>21</v>
      </c>
      <c r="AC50" s="39">
        <v>3</v>
      </c>
      <c r="AD50" s="39">
        <v>3</v>
      </c>
      <c r="AE50" s="39">
        <v>0</v>
      </c>
      <c r="AF50" s="39">
        <v>0</v>
      </c>
      <c r="AG50" s="39">
        <v>23</v>
      </c>
      <c r="AH50" s="39">
        <v>7</v>
      </c>
      <c r="AI50" s="39">
        <f t="shared" si="9"/>
        <v>16</v>
      </c>
      <c r="AJ50" s="39">
        <v>9</v>
      </c>
      <c r="AK50" s="14"/>
    </row>
    <row r="51" spans="1:37" ht="15.75">
      <c r="A51" s="44" t="s">
        <v>40</v>
      </c>
      <c r="B51" s="41" t="str">
        <f>+A6</f>
        <v>1299 Osmanlı Spor</v>
      </c>
      <c r="C51" s="45">
        <v>2</v>
      </c>
      <c r="D51" s="45">
        <v>6</v>
      </c>
      <c r="E51" s="43" t="str">
        <f>+A3</f>
        <v>Akyıl İnşaat GEMLİK</v>
      </c>
      <c r="F51" s="82"/>
      <c r="G51" s="44" t="s">
        <v>40</v>
      </c>
      <c r="H51" s="46" t="str">
        <f>+B6</f>
        <v>Göktürkler</v>
      </c>
      <c r="I51" s="45">
        <v>2</v>
      </c>
      <c r="J51" s="45">
        <v>5</v>
      </c>
      <c r="K51" s="47" t="str">
        <f>+B3</f>
        <v>Mavi Yıldızlar</v>
      </c>
      <c r="M51" s="48">
        <v>2</v>
      </c>
      <c r="N51" s="48">
        <v>4</v>
      </c>
      <c r="P51" s="37">
        <f t="shared" si="10"/>
        <v>4</v>
      </c>
      <c r="Q51" s="37" t="s">
        <v>14</v>
      </c>
      <c r="R51" s="37">
        <v>3</v>
      </c>
      <c r="S51" s="37">
        <v>1</v>
      </c>
      <c r="T51" s="37">
        <v>1</v>
      </c>
      <c r="U51" s="37">
        <v>1</v>
      </c>
      <c r="V51" s="37">
        <v>14</v>
      </c>
      <c r="W51" s="37">
        <v>8</v>
      </c>
      <c r="X51" s="37">
        <f t="shared" si="8"/>
        <v>6</v>
      </c>
      <c r="Y51" s="37">
        <v>4</v>
      </c>
      <c r="Z51" s="83"/>
      <c r="AA51" s="39">
        <f t="shared" si="11"/>
        <v>4</v>
      </c>
      <c r="AB51" s="39" t="s">
        <v>3</v>
      </c>
      <c r="AC51" s="39">
        <v>3</v>
      </c>
      <c r="AD51" s="39">
        <v>3</v>
      </c>
      <c r="AE51" s="39">
        <v>0</v>
      </c>
      <c r="AF51" s="39">
        <v>0</v>
      </c>
      <c r="AG51" s="39">
        <v>16</v>
      </c>
      <c r="AH51" s="39">
        <v>8</v>
      </c>
      <c r="AI51" s="39">
        <f t="shared" si="9"/>
        <v>8</v>
      </c>
      <c r="AJ51" s="39">
        <v>9</v>
      </c>
      <c r="AK51" s="14"/>
    </row>
    <row r="52" spans="1:37" ht="15.75">
      <c r="A52" s="44" t="s">
        <v>41</v>
      </c>
      <c r="B52" s="41" t="str">
        <f>+A7</f>
        <v>Bursa Uşaklar</v>
      </c>
      <c r="C52" s="45">
        <v>1</v>
      </c>
      <c r="D52" s="45">
        <v>6</v>
      </c>
      <c r="E52" s="43" t="str">
        <f>+A2</f>
        <v>Matrahsızlar</v>
      </c>
      <c r="F52" s="82"/>
      <c r="G52" s="44" t="s">
        <v>41</v>
      </c>
      <c r="H52" s="46" t="str">
        <f>+B7</f>
        <v>Bağımsızlar 89</v>
      </c>
      <c r="I52" s="45">
        <v>1</v>
      </c>
      <c r="J52" s="45">
        <v>4</v>
      </c>
      <c r="K52" s="47" t="str">
        <f>+B2</f>
        <v>Tek Düzen Spor</v>
      </c>
      <c r="M52" s="48">
        <v>1</v>
      </c>
      <c r="N52" s="48">
        <v>5</v>
      </c>
      <c r="P52" s="50">
        <f t="shared" si="10"/>
        <v>5</v>
      </c>
      <c r="Q52" s="50" t="s">
        <v>10</v>
      </c>
      <c r="R52" s="50">
        <v>3</v>
      </c>
      <c r="S52" s="50">
        <v>1</v>
      </c>
      <c r="T52" s="50">
        <v>1</v>
      </c>
      <c r="U52" s="50">
        <v>1</v>
      </c>
      <c r="V52" s="50">
        <v>4</v>
      </c>
      <c r="W52" s="50">
        <v>2</v>
      </c>
      <c r="X52" s="50">
        <f t="shared" si="8"/>
        <v>2</v>
      </c>
      <c r="Y52" s="50">
        <v>4</v>
      </c>
      <c r="Z52" s="65"/>
      <c r="AA52" s="52">
        <f t="shared" si="11"/>
        <v>5</v>
      </c>
      <c r="AB52" s="52" t="s">
        <v>8</v>
      </c>
      <c r="AC52" s="52">
        <v>3</v>
      </c>
      <c r="AD52" s="52">
        <v>2</v>
      </c>
      <c r="AE52" s="52">
        <v>1</v>
      </c>
      <c r="AF52" s="52">
        <v>0</v>
      </c>
      <c r="AG52" s="52">
        <v>13</v>
      </c>
      <c r="AH52" s="52">
        <v>8</v>
      </c>
      <c r="AI52" s="52">
        <f t="shared" si="9"/>
        <v>5</v>
      </c>
      <c r="AJ52" s="52">
        <v>6</v>
      </c>
      <c r="AK52" s="14"/>
    </row>
    <row r="53" spans="1:37" ht="15.75">
      <c r="A53" s="44" t="s">
        <v>42</v>
      </c>
      <c r="B53" s="41" t="str">
        <f>+A5</f>
        <v>Mali Çözüm</v>
      </c>
      <c r="C53" s="45">
        <v>4</v>
      </c>
      <c r="D53" s="45">
        <v>0</v>
      </c>
      <c r="E53" s="43" t="str">
        <f>+A4</f>
        <v>Denetim spor</v>
      </c>
      <c r="F53" s="82"/>
      <c r="G53" s="44" t="s">
        <v>42</v>
      </c>
      <c r="H53" s="46" t="s">
        <v>19</v>
      </c>
      <c r="I53" s="45">
        <v>4</v>
      </c>
      <c r="J53" s="45">
        <v>0</v>
      </c>
      <c r="K53" s="47" t="s">
        <v>11</v>
      </c>
      <c r="M53" s="48">
        <v>8</v>
      </c>
      <c r="N53" s="48">
        <v>6</v>
      </c>
      <c r="P53" s="50">
        <f t="shared" si="10"/>
        <v>6</v>
      </c>
      <c r="Q53" s="50" t="s">
        <v>15</v>
      </c>
      <c r="R53" s="50">
        <v>3</v>
      </c>
      <c r="S53" s="50">
        <v>1</v>
      </c>
      <c r="T53" s="50">
        <v>1</v>
      </c>
      <c r="U53" s="50">
        <v>1</v>
      </c>
      <c r="V53" s="50">
        <v>8</v>
      </c>
      <c r="W53" s="50">
        <v>12</v>
      </c>
      <c r="X53" s="50">
        <f t="shared" si="8"/>
        <v>-4</v>
      </c>
      <c r="Y53" s="50">
        <v>4</v>
      </c>
      <c r="Z53" s="66"/>
      <c r="AA53" s="52">
        <f t="shared" si="11"/>
        <v>6</v>
      </c>
      <c r="AB53" s="52" t="s">
        <v>18</v>
      </c>
      <c r="AC53" s="52">
        <v>3</v>
      </c>
      <c r="AD53" s="52">
        <v>1</v>
      </c>
      <c r="AE53" s="52">
        <v>2</v>
      </c>
      <c r="AF53" s="52">
        <v>0</v>
      </c>
      <c r="AG53" s="52">
        <v>14</v>
      </c>
      <c r="AH53" s="52">
        <v>15</v>
      </c>
      <c r="AI53" s="52">
        <f t="shared" si="9"/>
        <v>-1</v>
      </c>
      <c r="AJ53" s="52">
        <v>3</v>
      </c>
      <c r="AK53" s="14"/>
    </row>
    <row r="54" spans="1:37" ht="18">
      <c r="A54" s="44" t="s">
        <v>43</v>
      </c>
      <c r="B54" s="41" t="str">
        <f>+A9</f>
        <v>Ergen İdman Yurdu</v>
      </c>
      <c r="C54" s="45">
        <v>0</v>
      </c>
      <c r="D54" s="45">
        <v>7</v>
      </c>
      <c r="E54" s="43" t="str">
        <f>+A11</f>
        <v>3568 Bursaspor</v>
      </c>
      <c r="F54" s="82"/>
      <c r="G54" s="44"/>
      <c r="H54" s="46" t="s">
        <v>8</v>
      </c>
      <c r="I54" s="45">
        <v>3</v>
      </c>
      <c r="J54" s="45">
        <v>0</v>
      </c>
      <c r="K54" s="47" t="s">
        <v>50</v>
      </c>
      <c r="M54" s="67"/>
      <c r="N54" s="84"/>
      <c r="P54" s="50">
        <f t="shared" si="10"/>
        <v>7</v>
      </c>
      <c r="Q54" s="50" t="s">
        <v>4</v>
      </c>
      <c r="R54" s="50">
        <v>3</v>
      </c>
      <c r="S54" s="50">
        <v>1</v>
      </c>
      <c r="T54" s="50">
        <v>2</v>
      </c>
      <c r="U54" s="50">
        <v>0</v>
      </c>
      <c r="V54" s="50">
        <v>18</v>
      </c>
      <c r="W54" s="50">
        <v>16</v>
      </c>
      <c r="X54" s="50">
        <f t="shared" si="8"/>
        <v>2</v>
      </c>
      <c r="Y54" s="50">
        <v>3</v>
      </c>
      <c r="Z54" s="66"/>
      <c r="AA54" s="52">
        <f t="shared" si="11"/>
        <v>7</v>
      </c>
      <c r="AB54" s="52" t="s">
        <v>12</v>
      </c>
      <c r="AC54" s="52">
        <v>3</v>
      </c>
      <c r="AD54" s="52">
        <v>0</v>
      </c>
      <c r="AE54" s="52">
        <v>3</v>
      </c>
      <c r="AF54" s="52">
        <v>0</v>
      </c>
      <c r="AG54" s="52">
        <v>7</v>
      </c>
      <c r="AH54" s="52">
        <v>20</v>
      </c>
      <c r="AI54" s="52">
        <f t="shared" si="9"/>
        <v>-13</v>
      </c>
      <c r="AJ54" s="52">
        <v>0</v>
      </c>
      <c r="AK54" s="14"/>
    </row>
    <row r="55" spans="1:37" ht="18">
      <c r="A55" s="44"/>
      <c r="B55" s="41"/>
      <c r="C55" s="42"/>
      <c r="D55" s="42"/>
      <c r="E55" s="43"/>
      <c r="F55" s="82"/>
      <c r="G55" s="44"/>
      <c r="H55" s="41"/>
      <c r="I55" s="42"/>
      <c r="J55" s="42"/>
      <c r="K55" s="43"/>
      <c r="M55" s="55"/>
      <c r="N55" s="55"/>
      <c r="P55" s="50">
        <f t="shared" si="10"/>
        <v>8</v>
      </c>
      <c r="Q55" s="50" t="s">
        <v>16</v>
      </c>
      <c r="R55" s="50">
        <v>3</v>
      </c>
      <c r="S55" s="50">
        <v>1</v>
      </c>
      <c r="T55" s="50">
        <v>2</v>
      </c>
      <c r="U55" s="50">
        <v>0</v>
      </c>
      <c r="V55" s="50">
        <v>13</v>
      </c>
      <c r="W55" s="50">
        <v>30</v>
      </c>
      <c r="X55" s="50">
        <f t="shared" si="8"/>
        <v>-17</v>
      </c>
      <c r="Y55" s="50">
        <v>3</v>
      </c>
      <c r="Z55" s="66"/>
      <c r="AA55" s="52">
        <f t="shared" si="11"/>
        <v>8</v>
      </c>
      <c r="AB55" s="52" t="s">
        <v>11</v>
      </c>
      <c r="AC55" s="52">
        <v>3</v>
      </c>
      <c r="AD55" s="52">
        <v>0</v>
      </c>
      <c r="AE55" s="52">
        <v>3</v>
      </c>
      <c r="AF55" s="52">
        <v>0</v>
      </c>
      <c r="AG55" s="52">
        <v>3</v>
      </c>
      <c r="AH55" s="52">
        <v>21</v>
      </c>
      <c r="AI55" s="52">
        <f t="shared" si="9"/>
        <v>-18</v>
      </c>
      <c r="AJ55" s="52">
        <v>0</v>
      </c>
      <c r="AK55" s="14"/>
    </row>
    <row r="56" spans="1:37" ht="18">
      <c r="A56" s="85"/>
      <c r="B56" s="82"/>
      <c r="C56" s="86"/>
      <c r="D56" s="86"/>
      <c r="E56" s="87"/>
      <c r="F56" s="82"/>
      <c r="G56" s="85"/>
      <c r="H56" s="82"/>
      <c r="I56" s="86"/>
      <c r="J56" s="86"/>
      <c r="K56" s="87"/>
      <c r="M56" s="55"/>
      <c r="N56" s="55"/>
      <c r="P56" s="50">
        <f t="shared" si="10"/>
        <v>9</v>
      </c>
      <c r="Q56" s="50" t="s">
        <v>9</v>
      </c>
      <c r="R56" s="50">
        <v>3</v>
      </c>
      <c r="S56" s="50">
        <v>0</v>
      </c>
      <c r="T56" s="50">
        <v>3</v>
      </c>
      <c r="U56" s="50">
        <v>0</v>
      </c>
      <c r="V56" s="50">
        <v>4</v>
      </c>
      <c r="W56" s="50">
        <v>16</v>
      </c>
      <c r="X56" s="50">
        <f t="shared" si="8"/>
        <v>-12</v>
      </c>
      <c r="Y56" s="50">
        <v>0</v>
      </c>
      <c r="Z56" s="66"/>
      <c r="AA56" s="52">
        <f t="shared" si="11"/>
        <v>9</v>
      </c>
      <c r="AB56" s="52" t="s">
        <v>13</v>
      </c>
      <c r="AC56" s="52">
        <v>3</v>
      </c>
      <c r="AD56" s="52">
        <v>0</v>
      </c>
      <c r="AE56" s="52">
        <v>3</v>
      </c>
      <c r="AF56" s="52">
        <v>0</v>
      </c>
      <c r="AG56" s="52">
        <v>4</v>
      </c>
      <c r="AH56" s="52">
        <v>23</v>
      </c>
      <c r="AI56" s="52">
        <f t="shared" si="9"/>
        <v>-19</v>
      </c>
      <c r="AJ56" s="52">
        <v>0</v>
      </c>
      <c r="AK56" s="14"/>
    </row>
    <row r="57" spans="1:37" ht="15.75">
      <c r="A57" s="85"/>
      <c r="B57" s="82"/>
      <c r="C57" s="86"/>
      <c r="D57" s="86"/>
      <c r="E57" s="87"/>
      <c r="F57" s="82"/>
      <c r="G57" s="85"/>
      <c r="H57" s="82"/>
      <c r="I57" s="86"/>
      <c r="J57" s="86"/>
      <c r="K57" s="87"/>
      <c r="P57" s="50">
        <f t="shared" si="10"/>
        <v>10</v>
      </c>
      <c r="Q57" s="50" t="s">
        <v>20</v>
      </c>
      <c r="R57" s="50">
        <v>3</v>
      </c>
      <c r="S57" s="50">
        <v>0</v>
      </c>
      <c r="T57" s="50">
        <v>3</v>
      </c>
      <c r="U57" s="50">
        <v>0</v>
      </c>
      <c r="V57" s="50">
        <v>2</v>
      </c>
      <c r="W57" s="50">
        <v>31</v>
      </c>
      <c r="X57" s="50">
        <f t="shared" si="8"/>
        <v>-29</v>
      </c>
      <c r="Y57" s="50">
        <v>0</v>
      </c>
      <c r="Z57" s="66"/>
      <c r="AA57" s="52">
        <f t="shared" si="11"/>
        <v>10</v>
      </c>
      <c r="AB57" s="52" t="s">
        <v>7</v>
      </c>
      <c r="AC57" s="52">
        <v>3</v>
      </c>
      <c r="AD57" s="52">
        <v>0</v>
      </c>
      <c r="AE57" s="52">
        <v>3</v>
      </c>
      <c r="AF57" s="52">
        <v>0</v>
      </c>
      <c r="AG57" s="52">
        <v>5</v>
      </c>
      <c r="AH57" s="52">
        <v>25</v>
      </c>
      <c r="AI57" s="52">
        <f t="shared" si="9"/>
        <v>-20</v>
      </c>
      <c r="AJ57" s="52">
        <v>0</v>
      </c>
      <c r="AK57" s="14"/>
    </row>
    <row r="58" spans="1:37" ht="15.75">
      <c r="A58" s="88"/>
      <c r="B58" s="89"/>
      <c r="C58" s="90"/>
      <c r="D58" s="90"/>
      <c r="E58" s="91"/>
      <c r="F58" s="92"/>
      <c r="G58" s="88"/>
      <c r="H58" s="89"/>
      <c r="I58" s="90"/>
      <c r="J58" s="90"/>
      <c r="K58" s="91"/>
      <c r="P58" s="74"/>
      <c r="Q58" s="11" t="s">
        <v>51</v>
      </c>
      <c r="R58" s="75"/>
      <c r="S58" s="75"/>
      <c r="T58" s="75"/>
      <c r="U58" s="75"/>
      <c r="V58" s="75"/>
      <c r="W58" s="75"/>
      <c r="X58" s="75"/>
      <c r="Y58" s="76"/>
      <c r="Z58" s="14"/>
      <c r="AA58" s="77"/>
      <c r="AB58" s="16" t="s">
        <v>52</v>
      </c>
      <c r="AC58" s="78"/>
      <c r="AD58" s="78"/>
      <c r="AE58" s="78"/>
      <c r="AF58" s="78"/>
      <c r="AG58" s="78"/>
      <c r="AH58" s="78"/>
      <c r="AI58" s="78"/>
      <c r="AJ58" s="79"/>
      <c r="AK58" s="14"/>
    </row>
    <row r="59" spans="1:37" ht="15.75">
      <c r="A59" s="85"/>
      <c r="B59" s="82"/>
      <c r="C59" s="86"/>
      <c r="D59" s="86"/>
      <c r="E59" s="82"/>
      <c r="F59" s="93"/>
      <c r="G59" s="85"/>
      <c r="H59" s="82"/>
      <c r="I59" s="86"/>
      <c r="J59" s="86"/>
      <c r="K59" s="87"/>
      <c r="P59" s="80"/>
      <c r="Q59" s="12" t="s">
        <v>27</v>
      </c>
      <c r="R59" s="11" t="s">
        <v>28</v>
      </c>
      <c r="S59" s="12" t="s">
        <v>29</v>
      </c>
      <c r="T59" s="12" t="s">
        <v>30</v>
      </c>
      <c r="U59" s="12" t="s">
        <v>31</v>
      </c>
      <c r="V59" s="12" t="s">
        <v>32</v>
      </c>
      <c r="W59" s="12" t="s">
        <v>33</v>
      </c>
      <c r="X59" s="12" t="s">
        <v>34</v>
      </c>
      <c r="Y59" s="11" t="s">
        <v>35</v>
      </c>
      <c r="Z59" s="14"/>
      <c r="AA59" s="81"/>
      <c r="AB59" s="17" t="s">
        <v>27</v>
      </c>
      <c r="AC59" s="16" t="s">
        <v>28</v>
      </c>
      <c r="AD59" s="17" t="s">
        <v>29</v>
      </c>
      <c r="AE59" s="17" t="s">
        <v>30</v>
      </c>
      <c r="AF59" s="17" t="s">
        <v>31</v>
      </c>
      <c r="AG59" s="17" t="s">
        <v>32</v>
      </c>
      <c r="AH59" s="17" t="s">
        <v>33</v>
      </c>
      <c r="AI59" s="17" t="s">
        <v>34</v>
      </c>
      <c r="AJ59" s="16" t="s">
        <v>35</v>
      </c>
      <c r="AK59" s="14"/>
    </row>
    <row r="60" spans="1:37" ht="15.75">
      <c r="A60" s="29">
        <f>+A48+7</f>
        <v>43036</v>
      </c>
      <c r="B60" s="30" t="s">
        <v>53</v>
      </c>
      <c r="C60" s="30" t="s">
        <v>38</v>
      </c>
      <c r="D60" s="31"/>
      <c r="E60" s="30"/>
      <c r="F60" s="94"/>
      <c r="G60" s="33">
        <f>+A60</f>
        <v>43036</v>
      </c>
      <c r="H60" s="34" t="s">
        <v>53</v>
      </c>
      <c r="I60" s="34" t="s">
        <v>37</v>
      </c>
      <c r="J60" s="35"/>
      <c r="K60" s="36"/>
      <c r="P60" s="37">
        <v>1</v>
      </c>
      <c r="Q60" s="37" t="s">
        <v>2</v>
      </c>
      <c r="R60" s="37">
        <v>4</v>
      </c>
      <c r="S60" s="37">
        <v>4</v>
      </c>
      <c r="T60" s="37">
        <v>0</v>
      </c>
      <c r="U60" s="37">
        <v>0</v>
      </c>
      <c r="V60" s="37">
        <v>21</v>
      </c>
      <c r="W60" s="37">
        <v>3</v>
      </c>
      <c r="X60" s="37">
        <f aca="true" t="shared" si="12" ref="X60:X69">+V60-W60</f>
        <v>18</v>
      </c>
      <c r="Y60" s="37">
        <v>12</v>
      </c>
      <c r="Z60" s="83"/>
      <c r="AA60" s="39">
        <v>1</v>
      </c>
      <c r="AB60" s="39" t="s">
        <v>6</v>
      </c>
      <c r="AC60" s="39">
        <v>4</v>
      </c>
      <c r="AD60" s="39">
        <v>4</v>
      </c>
      <c r="AE60" s="39">
        <v>0</v>
      </c>
      <c r="AF60" s="39">
        <v>0</v>
      </c>
      <c r="AG60" s="39">
        <v>42</v>
      </c>
      <c r="AH60" s="39">
        <v>7</v>
      </c>
      <c r="AI60" s="39">
        <f aca="true" t="shared" si="13" ref="AI60:AI69">+AG60-AH60</f>
        <v>35</v>
      </c>
      <c r="AJ60" s="39">
        <v>12</v>
      </c>
      <c r="AK60" s="14"/>
    </row>
    <row r="61" spans="1:37" ht="15.75">
      <c r="A61" s="85"/>
      <c r="B61" s="82"/>
      <c r="C61" s="86"/>
      <c r="D61" s="86"/>
      <c r="E61" s="82"/>
      <c r="F61" s="94"/>
      <c r="G61" s="85"/>
      <c r="H61" s="82"/>
      <c r="I61" s="86"/>
      <c r="J61" s="86"/>
      <c r="K61" s="87"/>
      <c r="P61" s="37">
        <f aca="true" t="shared" si="14" ref="P61:P69">+P60+1</f>
        <v>2</v>
      </c>
      <c r="Q61" s="37" t="s">
        <v>5</v>
      </c>
      <c r="R61" s="37">
        <v>4</v>
      </c>
      <c r="S61" s="37">
        <v>3</v>
      </c>
      <c r="T61" s="37">
        <v>0</v>
      </c>
      <c r="U61" s="37">
        <v>1</v>
      </c>
      <c r="V61" s="37">
        <v>17</v>
      </c>
      <c r="W61" s="37">
        <v>7</v>
      </c>
      <c r="X61" s="37">
        <f t="shared" si="12"/>
        <v>10</v>
      </c>
      <c r="Y61" s="37">
        <v>10</v>
      </c>
      <c r="Z61" s="83"/>
      <c r="AA61" s="39">
        <f aca="true" t="shared" si="15" ref="AA61:AA69">+AA60+1</f>
        <v>2</v>
      </c>
      <c r="AB61" s="39" t="s">
        <v>19</v>
      </c>
      <c r="AC61" s="39">
        <v>4</v>
      </c>
      <c r="AD61" s="39">
        <v>4</v>
      </c>
      <c r="AE61" s="39">
        <v>0</v>
      </c>
      <c r="AF61" s="39">
        <v>0</v>
      </c>
      <c r="AG61" s="39">
        <v>27</v>
      </c>
      <c r="AH61" s="39">
        <v>6</v>
      </c>
      <c r="AI61" s="39">
        <f t="shared" si="13"/>
        <v>21</v>
      </c>
      <c r="AJ61" s="39">
        <v>12</v>
      </c>
      <c r="AK61" s="14"/>
    </row>
    <row r="62" spans="1:37" ht="15.75">
      <c r="A62" s="85" t="s">
        <v>39</v>
      </c>
      <c r="B62" s="82" t="str">
        <f>+A11</f>
        <v>3568 Bursaspor</v>
      </c>
      <c r="C62" s="95">
        <v>2</v>
      </c>
      <c r="D62" s="95">
        <v>15</v>
      </c>
      <c r="E62" s="82" t="str">
        <f>+A5</f>
        <v>Mali Çözüm</v>
      </c>
      <c r="F62" s="94"/>
      <c r="G62" s="85" t="s">
        <v>39</v>
      </c>
      <c r="H62" s="96" t="str">
        <f>+B3</f>
        <v>Mavi Yıldızlar</v>
      </c>
      <c r="I62" s="95">
        <v>13</v>
      </c>
      <c r="J62" s="95">
        <v>1</v>
      </c>
      <c r="K62" s="97" t="str">
        <f>+B7</f>
        <v>Bağımsızlar 89</v>
      </c>
      <c r="M62" s="48">
        <v>4</v>
      </c>
      <c r="N62" s="48">
        <v>6</v>
      </c>
      <c r="P62" s="37">
        <f t="shared" si="14"/>
        <v>3</v>
      </c>
      <c r="Q62" s="37" t="s">
        <v>17</v>
      </c>
      <c r="R62" s="37">
        <v>4</v>
      </c>
      <c r="S62" s="37">
        <v>3</v>
      </c>
      <c r="T62" s="37">
        <v>1</v>
      </c>
      <c r="U62" s="37">
        <v>0</v>
      </c>
      <c r="V62" s="37">
        <v>39</v>
      </c>
      <c r="W62" s="37">
        <v>13</v>
      </c>
      <c r="X62" s="37">
        <f t="shared" si="12"/>
        <v>26</v>
      </c>
      <c r="Y62" s="37">
        <v>9</v>
      </c>
      <c r="Z62" s="83"/>
      <c r="AA62" s="39">
        <f t="shared" si="15"/>
        <v>3</v>
      </c>
      <c r="AB62" s="39" t="s">
        <v>3</v>
      </c>
      <c r="AC62" s="39">
        <v>4</v>
      </c>
      <c r="AD62" s="39">
        <v>4</v>
      </c>
      <c r="AE62" s="39">
        <v>0</v>
      </c>
      <c r="AF62" s="39">
        <v>0</v>
      </c>
      <c r="AG62" s="39">
        <v>19</v>
      </c>
      <c r="AH62" s="39">
        <v>8</v>
      </c>
      <c r="AI62" s="39">
        <f t="shared" si="13"/>
        <v>11</v>
      </c>
      <c r="AJ62" s="39">
        <v>12</v>
      </c>
      <c r="AK62" s="14"/>
    </row>
    <row r="63" spans="1:37" ht="15.75">
      <c r="A63" s="85" t="s">
        <v>40</v>
      </c>
      <c r="B63" s="82" t="str">
        <f>+A3</f>
        <v>Akyıl İnşaat GEMLİK</v>
      </c>
      <c r="C63" s="95">
        <v>3</v>
      </c>
      <c r="D63" s="95">
        <v>1</v>
      </c>
      <c r="E63" s="82" t="str">
        <f>+A7</f>
        <v>Bursa Uşaklar</v>
      </c>
      <c r="F63" s="94"/>
      <c r="G63" s="85" t="s">
        <v>40</v>
      </c>
      <c r="H63" s="96" t="str">
        <f>+B4</f>
        <v>Altın Mizan</v>
      </c>
      <c r="I63" s="95">
        <v>2</v>
      </c>
      <c r="J63" s="95">
        <v>4</v>
      </c>
      <c r="K63" s="97" t="str">
        <f>+B6</f>
        <v>Göktürkler</v>
      </c>
      <c r="M63" s="48">
        <v>3</v>
      </c>
      <c r="N63" s="48">
        <v>1</v>
      </c>
      <c r="P63" s="37">
        <f t="shared" si="14"/>
        <v>4</v>
      </c>
      <c r="Q63" s="37" t="s">
        <v>10</v>
      </c>
      <c r="R63" s="37">
        <v>4</v>
      </c>
      <c r="S63" s="37">
        <v>2</v>
      </c>
      <c r="T63" s="37">
        <v>1</v>
      </c>
      <c r="U63" s="37">
        <v>1</v>
      </c>
      <c r="V63" s="37">
        <v>19</v>
      </c>
      <c r="W63" s="37">
        <v>4</v>
      </c>
      <c r="X63" s="37">
        <f t="shared" si="12"/>
        <v>15</v>
      </c>
      <c r="Y63" s="37">
        <v>7</v>
      </c>
      <c r="Z63" s="83"/>
      <c r="AA63" s="39">
        <f t="shared" si="15"/>
        <v>4</v>
      </c>
      <c r="AB63" s="39" t="s">
        <v>21</v>
      </c>
      <c r="AC63" s="39">
        <v>4</v>
      </c>
      <c r="AD63" s="39">
        <v>3</v>
      </c>
      <c r="AE63" s="39">
        <v>1</v>
      </c>
      <c r="AF63" s="39">
        <v>0</v>
      </c>
      <c r="AG63" s="39">
        <v>27</v>
      </c>
      <c r="AH63" s="39">
        <v>13</v>
      </c>
      <c r="AI63" s="39">
        <f t="shared" si="13"/>
        <v>14</v>
      </c>
      <c r="AJ63" s="39">
        <v>9</v>
      </c>
      <c r="AK63" s="14"/>
    </row>
    <row r="64" spans="1:37" ht="15.75">
      <c r="A64" s="85" t="s">
        <v>41</v>
      </c>
      <c r="B64" s="82" t="str">
        <f>+A4</f>
        <v>Denetim spor</v>
      </c>
      <c r="C64" s="95">
        <v>4</v>
      </c>
      <c r="D64" s="95">
        <v>5</v>
      </c>
      <c r="E64" s="82" t="str">
        <f>+A6</f>
        <v>1299 Osmanlı Spor</v>
      </c>
      <c r="F64" s="94"/>
      <c r="G64" s="85" t="s">
        <v>41</v>
      </c>
      <c r="H64" s="96" t="str">
        <f>+B10</f>
        <v>Uludağ spor</v>
      </c>
      <c r="I64" s="95">
        <v>4</v>
      </c>
      <c r="J64" s="95">
        <v>6</v>
      </c>
      <c r="K64" s="97" t="str">
        <f>+B9</f>
        <v>Reeskont City</v>
      </c>
      <c r="M64" s="48">
        <v>8</v>
      </c>
      <c r="N64" s="48">
        <v>7</v>
      </c>
      <c r="P64" s="50">
        <f t="shared" si="14"/>
        <v>5</v>
      </c>
      <c r="Q64" s="50" t="s">
        <v>15</v>
      </c>
      <c r="R64" s="50">
        <v>4</v>
      </c>
      <c r="S64" s="50">
        <v>2</v>
      </c>
      <c r="T64" s="50">
        <v>1</v>
      </c>
      <c r="U64" s="50">
        <v>1</v>
      </c>
      <c r="V64" s="50">
        <v>18</v>
      </c>
      <c r="W64" s="50">
        <v>14</v>
      </c>
      <c r="X64" s="50">
        <f t="shared" si="12"/>
        <v>4</v>
      </c>
      <c r="Y64" s="50">
        <v>7</v>
      </c>
      <c r="Z64" s="66"/>
      <c r="AA64" s="52">
        <f t="shared" si="15"/>
        <v>5</v>
      </c>
      <c r="AB64" s="52" t="s">
        <v>8</v>
      </c>
      <c r="AC64" s="52">
        <v>4</v>
      </c>
      <c r="AD64" s="52">
        <v>2</v>
      </c>
      <c r="AE64" s="52">
        <v>2</v>
      </c>
      <c r="AF64" s="52">
        <v>0</v>
      </c>
      <c r="AG64" s="52">
        <v>15</v>
      </c>
      <c r="AH64" s="52">
        <v>12</v>
      </c>
      <c r="AI64" s="52">
        <f t="shared" si="13"/>
        <v>3</v>
      </c>
      <c r="AJ64" s="52">
        <v>6</v>
      </c>
      <c r="AK64" s="14"/>
    </row>
    <row r="65" spans="1:37" ht="15.75">
      <c r="A65" s="85" t="s">
        <v>42</v>
      </c>
      <c r="B65" s="82" t="str">
        <f>+A10</f>
        <v>1326 Yeşil İnciler</v>
      </c>
      <c r="C65" s="95">
        <v>10</v>
      </c>
      <c r="D65" s="95">
        <v>2</v>
      </c>
      <c r="E65" s="82" t="str">
        <f>+A9</f>
        <v>Ergen İdman Yurdu</v>
      </c>
      <c r="F65" s="94"/>
      <c r="G65" s="85" t="s">
        <v>42</v>
      </c>
      <c r="H65" s="46" t="str">
        <f>+B2</f>
        <v>Tek Düzen Spor</v>
      </c>
      <c r="I65" s="45">
        <v>3</v>
      </c>
      <c r="J65" s="45">
        <v>0</v>
      </c>
      <c r="K65" s="47" t="str">
        <f>+B8</f>
        <v>Karacabey Sütaş</v>
      </c>
      <c r="M65" s="48">
        <v>2</v>
      </c>
      <c r="N65" s="48">
        <v>5</v>
      </c>
      <c r="P65" s="50">
        <f t="shared" si="14"/>
        <v>6</v>
      </c>
      <c r="Q65" s="50" t="s">
        <v>14</v>
      </c>
      <c r="R65" s="50">
        <v>4</v>
      </c>
      <c r="S65" s="50">
        <v>1</v>
      </c>
      <c r="T65" s="50">
        <v>2</v>
      </c>
      <c r="U65" s="50">
        <v>1</v>
      </c>
      <c r="V65" s="50">
        <v>15</v>
      </c>
      <c r="W65" s="50">
        <v>11</v>
      </c>
      <c r="X65" s="50">
        <f t="shared" si="12"/>
        <v>4</v>
      </c>
      <c r="Y65" s="50">
        <v>4</v>
      </c>
      <c r="Z65" s="66"/>
      <c r="AA65" s="52">
        <f t="shared" si="15"/>
        <v>6</v>
      </c>
      <c r="AB65" s="52" t="s">
        <v>18</v>
      </c>
      <c r="AC65" s="52">
        <v>4</v>
      </c>
      <c r="AD65" s="52">
        <v>1</v>
      </c>
      <c r="AE65" s="52">
        <v>3</v>
      </c>
      <c r="AF65" s="52">
        <v>0</v>
      </c>
      <c r="AG65" s="52">
        <v>14</v>
      </c>
      <c r="AH65" s="52">
        <v>18</v>
      </c>
      <c r="AI65" s="52">
        <f t="shared" si="13"/>
        <v>-4</v>
      </c>
      <c r="AJ65" s="52">
        <v>3</v>
      </c>
      <c r="AK65" s="14"/>
    </row>
    <row r="66" spans="1:37" ht="18">
      <c r="A66" s="44" t="s">
        <v>43</v>
      </c>
      <c r="B66" s="82" t="str">
        <f>+A2</f>
        <v>Matrahsızlar</v>
      </c>
      <c r="C66" s="45">
        <v>7</v>
      </c>
      <c r="D66" s="45">
        <v>2</v>
      </c>
      <c r="E66" s="82" t="str">
        <f>+A8</f>
        <v>Mali Yıldızlar</v>
      </c>
      <c r="F66" s="94"/>
      <c r="G66" s="44"/>
      <c r="H66" s="1" t="s">
        <v>54</v>
      </c>
      <c r="I66" s="45">
        <v>3</v>
      </c>
      <c r="J66" s="45">
        <v>0</v>
      </c>
      <c r="K66" s="1" t="s">
        <v>50</v>
      </c>
      <c r="M66" s="67"/>
      <c r="N66" s="84"/>
      <c r="P66" s="50">
        <f t="shared" si="14"/>
        <v>7</v>
      </c>
      <c r="Q66" s="50" t="s">
        <v>4</v>
      </c>
      <c r="R66" s="50">
        <v>4</v>
      </c>
      <c r="S66" s="50">
        <v>1</v>
      </c>
      <c r="T66" s="50">
        <v>3</v>
      </c>
      <c r="U66" s="50">
        <v>0</v>
      </c>
      <c r="V66" s="50">
        <v>22</v>
      </c>
      <c r="W66" s="50">
        <v>21</v>
      </c>
      <c r="X66" s="50">
        <f t="shared" si="12"/>
        <v>1</v>
      </c>
      <c r="Y66" s="50">
        <v>3</v>
      </c>
      <c r="Z66" s="66"/>
      <c r="AA66" s="52">
        <f t="shared" si="15"/>
        <v>7</v>
      </c>
      <c r="AB66" s="52" t="s">
        <v>12</v>
      </c>
      <c r="AC66" s="52">
        <v>4</v>
      </c>
      <c r="AD66" s="52">
        <v>1</v>
      </c>
      <c r="AE66" s="52">
        <v>3</v>
      </c>
      <c r="AF66" s="52">
        <v>0</v>
      </c>
      <c r="AG66" s="52">
        <v>11</v>
      </c>
      <c r="AH66" s="52">
        <v>22</v>
      </c>
      <c r="AI66" s="52">
        <f t="shared" si="13"/>
        <v>-11</v>
      </c>
      <c r="AJ66" s="52">
        <v>3</v>
      </c>
      <c r="AK66" s="14"/>
    </row>
    <row r="67" spans="1:37" ht="18">
      <c r="A67" s="85"/>
      <c r="B67" s="19"/>
      <c r="C67" s="98"/>
      <c r="D67" s="98"/>
      <c r="E67" s="19"/>
      <c r="F67" s="94"/>
      <c r="G67" s="85"/>
      <c r="H67" s="82"/>
      <c r="I67" s="86"/>
      <c r="J67" s="86"/>
      <c r="K67" s="87"/>
      <c r="M67" s="55"/>
      <c r="N67" s="55"/>
      <c r="P67" s="50">
        <f t="shared" si="14"/>
        <v>8</v>
      </c>
      <c r="Q67" s="50" t="s">
        <v>9</v>
      </c>
      <c r="R67" s="50">
        <v>4</v>
      </c>
      <c r="S67" s="50">
        <v>1</v>
      </c>
      <c r="T67" s="50">
        <v>3</v>
      </c>
      <c r="U67" s="50">
        <v>0</v>
      </c>
      <c r="V67" s="50">
        <v>9</v>
      </c>
      <c r="W67" s="50">
        <v>20</v>
      </c>
      <c r="X67" s="50">
        <f t="shared" si="12"/>
        <v>-11</v>
      </c>
      <c r="Y67" s="50">
        <v>3</v>
      </c>
      <c r="Z67" s="66"/>
      <c r="AA67" s="52">
        <f t="shared" si="15"/>
        <v>8</v>
      </c>
      <c r="AB67" s="52" t="s">
        <v>11</v>
      </c>
      <c r="AC67" s="52">
        <v>4</v>
      </c>
      <c r="AD67" s="52">
        <v>1</v>
      </c>
      <c r="AE67" s="52">
        <v>3</v>
      </c>
      <c r="AF67" s="52">
        <v>0</v>
      </c>
      <c r="AG67" s="52">
        <v>6</v>
      </c>
      <c r="AH67" s="52">
        <v>21</v>
      </c>
      <c r="AI67" s="52">
        <f t="shared" si="13"/>
        <v>-15</v>
      </c>
      <c r="AJ67" s="52">
        <v>3</v>
      </c>
      <c r="AK67" s="14"/>
    </row>
    <row r="68" spans="1:37" ht="18">
      <c r="A68" s="85"/>
      <c r="B68" s="82"/>
      <c r="C68" s="86"/>
      <c r="D68" s="86"/>
      <c r="E68" s="82"/>
      <c r="F68" s="94"/>
      <c r="G68" s="85"/>
      <c r="H68" s="82"/>
      <c r="I68" s="86"/>
      <c r="J68" s="86"/>
      <c r="K68" s="87"/>
      <c r="M68" s="55"/>
      <c r="N68" s="55"/>
      <c r="P68" s="50">
        <f t="shared" si="14"/>
        <v>9</v>
      </c>
      <c r="Q68" s="50" t="s">
        <v>16</v>
      </c>
      <c r="R68" s="50">
        <v>4</v>
      </c>
      <c r="S68" s="50">
        <v>1</v>
      </c>
      <c r="T68" s="50">
        <v>3</v>
      </c>
      <c r="U68" s="50">
        <v>0</v>
      </c>
      <c r="V68" s="50">
        <v>15</v>
      </c>
      <c r="W68" s="50">
        <v>45</v>
      </c>
      <c r="X68" s="50">
        <f t="shared" si="12"/>
        <v>-30</v>
      </c>
      <c r="Y68" s="50">
        <v>3</v>
      </c>
      <c r="Z68" s="66"/>
      <c r="AA68" s="52">
        <f t="shared" si="15"/>
        <v>9</v>
      </c>
      <c r="AB68" s="52" t="s">
        <v>7</v>
      </c>
      <c r="AC68" s="52">
        <v>4</v>
      </c>
      <c r="AD68" s="52">
        <v>0</v>
      </c>
      <c r="AE68" s="52">
        <v>4</v>
      </c>
      <c r="AF68" s="52">
        <v>0</v>
      </c>
      <c r="AG68" s="52">
        <v>5</v>
      </c>
      <c r="AH68" s="52">
        <v>28</v>
      </c>
      <c r="AI68" s="52">
        <f t="shared" si="13"/>
        <v>-23</v>
      </c>
      <c r="AJ68" s="52">
        <v>0</v>
      </c>
      <c r="AK68" s="14"/>
    </row>
    <row r="69" spans="1:37" ht="15.75">
      <c r="A69" s="85"/>
      <c r="B69" s="82"/>
      <c r="C69" s="86"/>
      <c r="D69" s="86"/>
      <c r="E69" s="82"/>
      <c r="F69" s="99"/>
      <c r="G69" s="85"/>
      <c r="H69" s="82"/>
      <c r="I69" s="86"/>
      <c r="J69" s="86"/>
      <c r="K69" s="87"/>
      <c r="P69" s="50">
        <f t="shared" si="14"/>
        <v>10</v>
      </c>
      <c r="Q69" s="50" t="s">
        <v>20</v>
      </c>
      <c r="R69" s="50">
        <v>4</v>
      </c>
      <c r="S69" s="50">
        <v>0</v>
      </c>
      <c r="T69" s="50">
        <v>4</v>
      </c>
      <c r="U69" s="50">
        <v>0</v>
      </c>
      <c r="V69" s="50">
        <v>4</v>
      </c>
      <c r="W69" s="50">
        <v>41</v>
      </c>
      <c r="X69" s="50">
        <f t="shared" si="12"/>
        <v>-37</v>
      </c>
      <c r="Y69" s="50">
        <v>0</v>
      </c>
      <c r="Z69" s="66"/>
      <c r="AA69" s="52">
        <f t="shared" si="15"/>
        <v>10</v>
      </c>
      <c r="AB69" s="52" t="s">
        <v>13</v>
      </c>
      <c r="AC69" s="52">
        <v>4</v>
      </c>
      <c r="AD69" s="52">
        <v>0</v>
      </c>
      <c r="AE69" s="52">
        <v>4</v>
      </c>
      <c r="AF69" s="52">
        <v>0</v>
      </c>
      <c r="AG69" s="52">
        <v>5</v>
      </c>
      <c r="AH69" s="52">
        <v>36</v>
      </c>
      <c r="AI69" s="52">
        <f t="shared" si="13"/>
        <v>-31</v>
      </c>
      <c r="AJ69" s="52">
        <v>0</v>
      </c>
      <c r="AK69" s="100"/>
    </row>
    <row r="70" spans="1:37" ht="15.75">
      <c r="A70" s="101"/>
      <c r="B70" s="102"/>
      <c r="C70" s="103"/>
      <c r="D70" s="103"/>
      <c r="E70" s="104"/>
      <c r="F70" s="105"/>
      <c r="G70" s="101"/>
      <c r="H70" s="102"/>
      <c r="I70" s="103"/>
      <c r="J70" s="103"/>
      <c r="K70" s="104"/>
      <c r="L70" s="24"/>
      <c r="M70" s="24"/>
      <c r="N70" s="24"/>
      <c r="P70" s="74"/>
      <c r="Q70" s="11" t="s">
        <v>55</v>
      </c>
      <c r="R70" s="75"/>
      <c r="S70" s="75"/>
      <c r="T70" s="75"/>
      <c r="U70" s="75"/>
      <c r="V70" s="75"/>
      <c r="W70" s="75"/>
      <c r="X70" s="75"/>
      <c r="Y70" s="76"/>
      <c r="Z70" s="14"/>
      <c r="AA70" s="77"/>
      <c r="AB70" s="16" t="s">
        <v>56</v>
      </c>
      <c r="AC70" s="78"/>
      <c r="AD70" s="78"/>
      <c r="AE70" s="78"/>
      <c r="AF70" s="78"/>
      <c r="AG70" s="78"/>
      <c r="AH70" s="78"/>
      <c r="AI70" s="78"/>
      <c r="AJ70" s="79"/>
      <c r="AK70" s="14"/>
    </row>
    <row r="71" spans="1:37" ht="15.75">
      <c r="A71" s="85"/>
      <c r="B71" s="82"/>
      <c r="C71" s="86"/>
      <c r="D71" s="86"/>
      <c r="E71" s="87"/>
      <c r="F71" s="82"/>
      <c r="G71" s="85"/>
      <c r="H71" s="82"/>
      <c r="I71" s="86"/>
      <c r="J71" s="86"/>
      <c r="K71" s="87"/>
      <c r="P71" s="80"/>
      <c r="Q71" s="12" t="s">
        <v>27</v>
      </c>
      <c r="R71" s="11" t="s">
        <v>28</v>
      </c>
      <c r="S71" s="12" t="s">
        <v>29</v>
      </c>
      <c r="T71" s="12" t="s">
        <v>30</v>
      </c>
      <c r="U71" s="12" t="s">
        <v>31</v>
      </c>
      <c r="V71" s="12" t="s">
        <v>32</v>
      </c>
      <c r="W71" s="12" t="s">
        <v>33</v>
      </c>
      <c r="X71" s="12" t="s">
        <v>34</v>
      </c>
      <c r="Y71" s="11" t="s">
        <v>35</v>
      </c>
      <c r="Z71" s="14"/>
      <c r="AA71" s="81"/>
      <c r="AB71" s="17" t="s">
        <v>27</v>
      </c>
      <c r="AC71" s="16" t="s">
        <v>28</v>
      </c>
      <c r="AD71" s="17" t="s">
        <v>29</v>
      </c>
      <c r="AE71" s="17" t="s">
        <v>30</v>
      </c>
      <c r="AF71" s="17" t="s">
        <v>31</v>
      </c>
      <c r="AG71" s="17" t="s">
        <v>32</v>
      </c>
      <c r="AH71" s="17" t="s">
        <v>33</v>
      </c>
      <c r="AI71" s="17" t="s">
        <v>34</v>
      </c>
      <c r="AJ71" s="16" t="s">
        <v>35</v>
      </c>
      <c r="AK71" s="14"/>
    </row>
    <row r="72" spans="1:37" ht="15.75">
      <c r="A72" s="29">
        <f>+A60+7</f>
        <v>43043</v>
      </c>
      <c r="B72" s="30" t="s">
        <v>57</v>
      </c>
      <c r="C72" s="30" t="s">
        <v>37</v>
      </c>
      <c r="D72" s="31"/>
      <c r="E72" s="32"/>
      <c r="F72" s="82"/>
      <c r="G72" s="33">
        <f>+A72</f>
        <v>43043</v>
      </c>
      <c r="H72" s="34" t="s">
        <v>57</v>
      </c>
      <c r="I72" s="34" t="s">
        <v>38</v>
      </c>
      <c r="J72" s="35"/>
      <c r="K72" s="36"/>
      <c r="P72" s="37">
        <v>1</v>
      </c>
      <c r="Q72" s="37" t="s">
        <v>2</v>
      </c>
      <c r="R72" s="37">
        <v>5</v>
      </c>
      <c r="S72" s="37">
        <v>5</v>
      </c>
      <c r="T72" s="37">
        <v>0</v>
      </c>
      <c r="U72" s="37">
        <v>0</v>
      </c>
      <c r="V72" s="37">
        <v>36</v>
      </c>
      <c r="W72" s="37">
        <v>5</v>
      </c>
      <c r="X72" s="37">
        <f aca="true" t="shared" si="16" ref="X72:X81">+V72-W72</f>
        <v>31</v>
      </c>
      <c r="Y72" s="37">
        <v>15</v>
      </c>
      <c r="Z72" s="83"/>
      <c r="AA72" s="39">
        <v>1</v>
      </c>
      <c r="AB72" s="39" t="s">
        <v>6</v>
      </c>
      <c r="AC72" s="39">
        <v>5</v>
      </c>
      <c r="AD72" s="39">
        <v>5</v>
      </c>
      <c r="AE72" s="39">
        <v>0</v>
      </c>
      <c r="AF72" s="39">
        <v>0</v>
      </c>
      <c r="AG72" s="39">
        <v>46</v>
      </c>
      <c r="AH72" s="39">
        <v>10</v>
      </c>
      <c r="AI72" s="39">
        <f aca="true" t="shared" si="17" ref="AI72:AI81">+AG72-AH72</f>
        <v>36</v>
      </c>
      <c r="AJ72" s="39">
        <v>15</v>
      </c>
      <c r="AK72" s="14"/>
    </row>
    <row r="73" spans="1:37" ht="15.75">
      <c r="A73" s="85"/>
      <c r="B73" s="82"/>
      <c r="C73" s="86"/>
      <c r="D73" s="86"/>
      <c r="E73" s="87"/>
      <c r="F73" s="82"/>
      <c r="G73" s="85"/>
      <c r="H73" s="82"/>
      <c r="I73" s="86"/>
      <c r="J73" s="86"/>
      <c r="K73" s="87"/>
      <c r="P73" s="37">
        <f aca="true" t="shared" si="18" ref="P73:P81">+P72+1</f>
        <v>2</v>
      </c>
      <c r="Q73" s="37" t="s">
        <v>17</v>
      </c>
      <c r="R73" s="37">
        <v>5</v>
      </c>
      <c r="S73" s="37">
        <v>4</v>
      </c>
      <c r="T73" s="37">
        <v>1</v>
      </c>
      <c r="U73" s="37">
        <v>0</v>
      </c>
      <c r="V73" s="37">
        <v>47</v>
      </c>
      <c r="W73" s="37">
        <v>18</v>
      </c>
      <c r="X73" s="37">
        <f t="shared" si="16"/>
        <v>29</v>
      </c>
      <c r="Y73" s="37">
        <v>12</v>
      </c>
      <c r="Z73" s="83"/>
      <c r="AA73" s="39">
        <f aca="true" t="shared" si="19" ref="AA73:AA81">+AA72+1</f>
        <v>2</v>
      </c>
      <c r="AB73" s="39" t="s">
        <v>3</v>
      </c>
      <c r="AC73" s="39">
        <v>5</v>
      </c>
      <c r="AD73" s="39">
        <v>5</v>
      </c>
      <c r="AE73" s="39">
        <v>0</v>
      </c>
      <c r="AF73" s="39">
        <v>0</v>
      </c>
      <c r="AG73" s="39">
        <v>24</v>
      </c>
      <c r="AH73" s="39">
        <v>10</v>
      </c>
      <c r="AI73" s="39">
        <f t="shared" si="17"/>
        <v>14</v>
      </c>
      <c r="AJ73" s="39">
        <v>15</v>
      </c>
      <c r="AK73" s="14"/>
    </row>
    <row r="74" spans="1:37" ht="15.75">
      <c r="A74" s="85" t="s">
        <v>39</v>
      </c>
      <c r="B74" s="82" t="str">
        <f>+A6</f>
        <v>1299 Osmanlı Spor</v>
      </c>
      <c r="C74" s="95">
        <v>2</v>
      </c>
      <c r="D74" s="95">
        <v>2</v>
      </c>
      <c r="E74" s="87" t="str">
        <f>+A5</f>
        <v>Mali Çözüm</v>
      </c>
      <c r="F74" s="82"/>
      <c r="G74" s="85" t="s">
        <v>39</v>
      </c>
      <c r="H74" s="96" t="str">
        <f>+B7</f>
        <v>Bağımsızlar 89</v>
      </c>
      <c r="I74" s="95">
        <v>0</v>
      </c>
      <c r="J74" s="95">
        <v>6</v>
      </c>
      <c r="K74" s="87" t="str">
        <f>+B4</f>
        <v>Altın Mizan</v>
      </c>
      <c r="M74" s="48">
        <v>2</v>
      </c>
      <c r="N74" s="48">
        <v>1</v>
      </c>
      <c r="P74" s="37">
        <f t="shared" si="18"/>
        <v>3</v>
      </c>
      <c r="Q74" s="37" t="s">
        <v>15</v>
      </c>
      <c r="R74" s="37">
        <v>5</v>
      </c>
      <c r="S74" s="37">
        <v>3</v>
      </c>
      <c r="T74" s="37">
        <v>1</v>
      </c>
      <c r="U74" s="37">
        <v>1</v>
      </c>
      <c r="V74" s="37">
        <v>27</v>
      </c>
      <c r="W74" s="37">
        <v>15</v>
      </c>
      <c r="X74" s="37">
        <f t="shared" si="16"/>
        <v>12</v>
      </c>
      <c r="Y74" s="37">
        <v>10</v>
      </c>
      <c r="Z74" s="83"/>
      <c r="AA74" s="39">
        <f t="shared" si="19"/>
        <v>3</v>
      </c>
      <c r="AB74" s="39" t="s">
        <v>21</v>
      </c>
      <c r="AC74" s="39">
        <v>5</v>
      </c>
      <c r="AD74" s="39">
        <v>4</v>
      </c>
      <c r="AE74" s="39">
        <v>1</v>
      </c>
      <c r="AF74" s="39">
        <v>0</v>
      </c>
      <c r="AG74" s="39">
        <v>39</v>
      </c>
      <c r="AH74" s="39">
        <v>14</v>
      </c>
      <c r="AI74" s="39">
        <f t="shared" si="17"/>
        <v>25</v>
      </c>
      <c r="AJ74" s="39">
        <v>12</v>
      </c>
      <c r="AK74" s="14"/>
    </row>
    <row r="75" spans="1:37" ht="15.75">
      <c r="A75" s="85" t="s">
        <v>40</v>
      </c>
      <c r="B75" s="82" t="str">
        <f>+A7</f>
        <v>Bursa Uşaklar</v>
      </c>
      <c r="C75" s="95">
        <v>6</v>
      </c>
      <c r="D75" s="95">
        <v>2</v>
      </c>
      <c r="E75" s="87" t="str">
        <f>+A4</f>
        <v>Denetim spor</v>
      </c>
      <c r="F75" s="82"/>
      <c r="G75" s="85" t="s">
        <v>40</v>
      </c>
      <c r="H75" s="96" t="str">
        <f>+B8</f>
        <v>Karacabey Sütaş</v>
      </c>
      <c r="I75" s="95">
        <v>3</v>
      </c>
      <c r="J75" s="95">
        <v>4</v>
      </c>
      <c r="K75" s="87" t="str">
        <f>+B3</f>
        <v>Mavi Yıldızlar</v>
      </c>
      <c r="M75" s="48">
        <v>8</v>
      </c>
      <c r="N75" s="48">
        <v>5</v>
      </c>
      <c r="P75" s="37">
        <f t="shared" si="18"/>
        <v>4</v>
      </c>
      <c r="Q75" s="37" t="s">
        <v>5</v>
      </c>
      <c r="R75" s="37">
        <v>5</v>
      </c>
      <c r="S75" s="37">
        <v>3</v>
      </c>
      <c r="T75" s="37">
        <v>1</v>
      </c>
      <c r="U75" s="37">
        <v>1</v>
      </c>
      <c r="V75" s="37">
        <v>22</v>
      </c>
      <c r="W75" s="37">
        <v>15</v>
      </c>
      <c r="X75" s="37">
        <f t="shared" si="16"/>
        <v>7</v>
      </c>
      <c r="Y75" s="37">
        <v>10</v>
      </c>
      <c r="Z75" s="83"/>
      <c r="AA75" s="39">
        <f t="shared" si="19"/>
        <v>4</v>
      </c>
      <c r="AB75" s="39" t="s">
        <v>19</v>
      </c>
      <c r="AC75" s="39">
        <v>5</v>
      </c>
      <c r="AD75" s="39">
        <v>4</v>
      </c>
      <c r="AE75" s="39">
        <v>1</v>
      </c>
      <c r="AF75" s="39">
        <v>0</v>
      </c>
      <c r="AG75" s="39">
        <v>29</v>
      </c>
      <c r="AH75" s="39">
        <v>11</v>
      </c>
      <c r="AI75" s="39">
        <f t="shared" si="17"/>
        <v>18</v>
      </c>
      <c r="AJ75" s="39">
        <v>12</v>
      </c>
      <c r="AK75" s="14"/>
    </row>
    <row r="76" spans="1:37" ht="15.75">
      <c r="A76" s="85" t="s">
        <v>41</v>
      </c>
      <c r="B76" s="82" t="str">
        <f>+A8</f>
        <v>Mali Yıldızlar</v>
      </c>
      <c r="C76" s="95">
        <v>8</v>
      </c>
      <c r="D76" s="95">
        <v>5</v>
      </c>
      <c r="E76" s="87" t="str">
        <f>+A3</f>
        <v>Akyıl İnşaat GEMLİK</v>
      </c>
      <c r="F76" s="82"/>
      <c r="G76" s="85" t="s">
        <v>41</v>
      </c>
      <c r="H76" s="96" t="str">
        <f>+B9</f>
        <v>Reeskont City</v>
      </c>
      <c r="I76" s="95">
        <v>2</v>
      </c>
      <c r="J76" s="95">
        <v>5</v>
      </c>
      <c r="K76" s="87" t="str">
        <f>+B2</f>
        <v>Tek Düzen Spor</v>
      </c>
      <c r="M76" s="48">
        <v>3</v>
      </c>
      <c r="N76" s="48">
        <v>4</v>
      </c>
      <c r="P76" s="50">
        <f t="shared" si="18"/>
        <v>5</v>
      </c>
      <c r="Q76" s="50" t="s">
        <v>10</v>
      </c>
      <c r="R76" s="50">
        <v>5</v>
      </c>
      <c r="S76" s="50">
        <v>2</v>
      </c>
      <c r="T76" s="50">
        <v>1</v>
      </c>
      <c r="U76" s="50">
        <v>2</v>
      </c>
      <c r="V76" s="50">
        <v>21</v>
      </c>
      <c r="W76" s="50">
        <v>6</v>
      </c>
      <c r="X76" s="50">
        <f t="shared" si="16"/>
        <v>15</v>
      </c>
      <c r="Y76" s="50">
        <v>8</v>
      </c>
      <c r="Z76" s="66"/>
      <c r="AA76" s="52">
        <f t="shared" si="19"/>
        <v>5</v>
      </c>
      <c r="AB76" s="52" t="s">
        <v>8</v>
      </c>
      <c r="AC76" s="52">
        <v>5</v>
      </c>
      <c r="AD76" s="52">
        <v>3</v>
      </c>
      <c r="AE76" s="52">
        <v>2</v>
      </c>
      <c r="AF76" s="52">
        <v>0</v>
      </c>
      <c r="AG76" s="52">
        <v>21</v>
      </c>
      <c r="AH76" s="52">
        <v>12</v>
      </c>
      <c r="AI76" s="52">
        <f t="shared" si="17"/>
        <v>9</v>
      </c>
      <c r="AJ76" s="52">
        <v>9</v>
      </c>
      <c r="AK76" s="14"/>
    </row>
    <row r="77" spans="1:37" ht="15.75">
      <c r="A77" s="85" t="s">
        <v>42</v>
      </c>
      <c r="B77" s="82" t="str">
        <f>+A9</f>
        <v>Ergen İdman Yurdu</v>
      </c>
      <c r="C77" s="95">
        <v>2</v>
      </c>
      <c r="D77" s="95">
        <v>15</v>
      </c>
      <c r="E77" s="87" t="str">
        <f>+A2</f>
        <v>Matrahsızlar</v>
      </c>
      <c r="F77" s="82"/>
      <c r="G77" s="85" t="s">
        <v>42</v>
      </c>
      <c r="H77" s="46" t="str">
        <f>+B10</f>
        <v>Uludağ spor</v>
      </c>
      <c r="I77" s="45">
        <v>12</v>
      </c>
      <c r="J77" s="45">
        <v>1</v>
      </c>
      <c r="K77" s="47" t="str">
        <f>+B11</f>
        <v>Kollektif spor</v>
      </c>
      <c r="M77" s="48">
        <v>7</v>
      </c>
      <c r="N77" s="48">
        <v>6</v>
      </c>
      <c r="P77" s="50">
        <f t="shared" si="18"/>
        <v>6</v>
      </c>
      <c r="Q77" s="50" t="s">
        <v>14</v>
      </c>
      <c r="R77" s="50">
        <v>5</v>
      </c>
      <c r="S77" s="50">
        <v>2</v>
      </c>
      <c r="T77" s="50">
        <v>2</v>
      </c>
      <c r="U77" s="50">
        <v>1</v>
      </c>
      <c r="V77" s="50">
        <v>21</v>
      </c>
      <c r="W77" s="50">
        <v>13</v>
      </c>
      <c r="X77" s="50">
        <f t="shared" si="16"/>
        <v>8</v>
      </c>
      <c r="Y77" s="50">
        <v>7</v>
      </c>
      <c r="Z77" s="66"/>
      <c r="AA77" s="52">
        <f t="shared" si="19"/>
        <v>6</v>
      </c>
      <c r="AB77" s="52" t="s">
        <v>12</v>
      </c>
      <c r="AC77" s="52">
        <v>5</v>
      </c>
      <c r="AD77" s="52">
        <v>2</v>
      </c>
      <c r="AE77" s="52">
        <v>3</v>
      </c>
      <c r="AF77" s="52">
        <v>0</v>
      </c>
      <c r="AG77" s="52">
        <v>14</v>
      </c>
      <c r="AH77" s="52">
        <v>22</v>
      </c>
      <c r="AI77" s="52">
        <f t="shared" si="17"/>
        <v>-8</v>
      </c>
      <c r="AJ77" s="52">
        <v>6</v>
      </c>
      <c r="AK77" s="14"/>
    </row>
    <row r="78" spans="1:37" ht="18">
      <c r="A78" s="44" t="s">
        <v>43</v>
      </c>
      <c r="B78" s="82" t="str">
        <f>+A10</f>
        <v>1326 Yeşil İnciler</v>
      </c>
      <c r="C78" s="45">
        <v>9</v>
      </c>
      <c r="D78" s="45">
        <v>1</v>
      </c>
      <c r="E78" s="87" t="str">
        <f>+A11</f>
        <v>3568 Bursaspor</v>
      </c>
      <c r="F78" s="82"/>
      <c r="G78" s="44"/>
      <c r="H78" s="1" t="s">
        <v>12</v>
      </c>
      <c r="I78" s="1">
        <v>3</v>
      </c>
      <c r="K78" s="1" t="s">
        <v>50</v>
      </c>
      <c r="M78" s="67"/>
      <c r="N78" s="84"/>
      <c r="P78" s="50">
        <f t="shared" si="18"/>
        <v>7</v>
      </c>
      <c r="Q78" s="50" t="s">
        <v>9</v>
      </c>
      <c r="R78" s="50">
        <v>5</v>
      </c>
      <c r="S78" s="50">
        <v>1</v>
      </c>
      <c r="T78" s="50">
        <v>3</v>
      </c>
      <c r="U78" s="50">
        <v>1</v>
      </c>
      <c r="V78" s="50">
        <v>11</v>
      </c>
      <c r="W78" s="50">
        <v>22</v>
      </c>
      <c r="X78" s="50">
        <f t="shared" si="16"/>
        <v>-11</v>
      </c>
      <c r="Y78" s="50">
        <v>4</v>
      </c>
      <c r="Z78" s="66"/>
      <c r="AA78" s="52">
        <f t="shared" si="19"/>
        <v>7</v>
      </c>
      <c r="AB78" s="52" t="s">
        <v>18</v>
      </c>
      <c r="AC78" s="52">
        <v>5</v>
      </c>
      <c r="AD78" s="52">
        <v>1</v>
      </c>
      <c r="AE78" s="52">
        <v>4</v>
      </c>
      <c r="AF78" s="52">
        <v>0</v>
      </c>
      <c r="AG78" s="52">
        <v>17</v>
      </c>
      <c r="AH78" s="52">
        <v>22</v>
      </c>
      <c r="AI78" s="52">
        <f t="shared" si="17"/>
        <v>-5</v>
      </c>
      <c r="AJ78" s="52">
        <v>3</v>
      </c>
      <c r="AK78" s="14"/>
    </row>
    <row r="79" spans="1:37" ht="18">
      <c r="A79" s="85"/>
      <c r="B79" s="82"/>
      <c r="C79" s="86"/>
      <c r="D79" s="86"/>
      <c r="E79" s="87"/>
      <c r="F79" s="82"/>
      <c r="G79" s="85"/>
      <c r="H79" s="82"/>
      <c r="I79" s="86"/>
      <c r="J79" s="86"/>
      <c r="K79" s="87"/>
      <c r="M79" s="55"/>
      <c r="N79" s="55"/>
      <c r="P79" s="50">
        <f t="shared" si="18"/>
        <v>8</v>
      </c>
      <c r="Q79" s="50" t="s">
        <v>4</v>
      </c>
      <c r="R79" s="50">
        <v>5</v>
      </c>
      <c r="S79" s="50">
        <v>1</v>
      </c>
      <c r="T79" s="50">
        <v>4</v>
      </c>
      <c r="U79" s="50">
        <v>0</v>
      </c>
      <c r="V79" s="50">
        <v>24</v>
      </c>
      <c r="W79" s="50">
        <v>27</v>
      </c>
      <c r="X79" s="50">
        <f t="shared" si="16"/>
        <v>-3</v>
      </c>
      <c r="Y79" s="50">
        <v>3</v>
      </c>
      <c r="Z79" s="66"/>
      <c r="AA79" s="52">
        <f t="shared" si="19"/>
        <v>8</v>
      </c>
      <c r="AB79" s="52" t="s">
        <v>11</v>
      </c>
      <c r="AC79" s="52">
        <v>5</v>
      </c>
      <c r="AD79" s="52">
        <v>1</v>
      </c>
      <c r="AE79" s="52">
        <v>4</v>
      </c>
      <c r="AF79" s="52">
        <v>0</v>
      </c>
      <c r="AG79" s="52">
        <v>7</v>
      </c>
      <c r="AH79" s="52">
        <v>33</v>
      </c>
      <c r="AI79" s="52">
        <f t="shared" si="17"/>
        <v>-26</v>
      </c>
      <c r="AJ79" s="52">
        <v>3</v>
      </c>
      <c r="AK79" s="14"/>
    </row>
    <row r="80" spans="1:37" ht="18">
      <c r="A80" s="85"/>
      <c r="B80" s="82"/>
      <c r="C80" s="86"/>
      <c r="D80" s="86"/>
      <c r="E80" s="87"/>
      <c r="F80" s="82"/>
      <c r="G80" s="85"/>
      <c r="H80" s="82"/>
      <c r="I80" s="86"/>
      <c r="J80" s="86"/>
      <c r="K80" s="87"/>
      <c r="M80" s="55"/>
      <c r="N80" s="55"/>
      <c r="P80" s="50">
        <f t="shared" si="18"/>
        <v>9</v>
      </c>
      <c r="Q80" s="50" t="s">
        <v>16</v>
      </c>
      <c r="R80" s="50">
        <v>5</v>
      </c>
      <c r="S80" s="50">
        <v>1</v>
      </c>
      <c r="T80" s="50">
        <v>4</v>
      </c>
      <c r="U80" s="50">
        <v>0</v>
      </c>
      <c r="V80" s="50">
        <v>16</v>
      </c>
      <c r="W80" s="50">
        <v>54</v>
      </c>
      <c r="X80" s="50">
        <f t="shared" si="16"/>
        <v>-38</v>
      </c>
      <c r="Y80" s="50">
        <v>3</v>
      </c>
      <c r="Z80" s="66"/>
      <c r="AA80" s="52">
        <f t="shared" si="19"/>
        <v>9</v>
      </c>
      <c r="AB80" s="52" t="s">
        <v>7</v>
      </c>
      <c r="AC80" s="52">
        <v>5</v>
      </c>
      <c r="AD80" s="52">
        <v>0</v>
      </c>
      <c r="AE80" s="52">
        <v>5</v>
      </c>
      <c r="AF80" s="52">
        <v>0</v>
      </c>
      <c r="AG80" s="52">
        <v>5</v>
      </c>
      <c r="AH80" s="52">
        <v>31</v>
      </c>
      <c r="AI80" s="52">
        <f t="shared" si="17"/>
        <v>-26</v>
      </c>
      <c r="AJ80" s="52">
        <v>0</v>
      </c>
      <c r="AK80" s="14"/>
    </row>
    <row r="81" spans="1:37" ht="18">
      <c r="A81" s="85"/>
      <c r="B81" s="82"/>
      <c r="C81" s="86"/>
      <c r="D81" s="86"/>
      <c r="E81" s="87"/>
      <c r="F81" s="82"/>
      <c r="G81" s="85"/>
      <c r="H81" s="82"/>
      <c r="I81" s="86"/>
      <c r="J81" s="86"/>
      <c r="K81" s="87"/>
      <c r="M81" s="55"/>
      <c r="N81" s="55"/>
      <c r="P81" s="50">
        <f t="shared" si="18"/>
        <v>10</v>
      </c>
      <c r="Q81" s="50" t="s">
        <v>20</v>
      </c>
      <c r="R81" s="50">
        <v>5</v>
      </c>
      <c r="S81" s="50">
        <v>0</v>
      </c>
      <c r="T81" s="50">
        <v>5</v>
      </c>
      <c r="U81" s="50">
        <v>0</v>
      </c>
      <c r="V81" s="50">
        <v>6</v>
      </c>
      <c r="W81" s="50">
        <v>56</v>
      </c>
      <c r="X81" s="50">
        <f t="shared" si="16"/>
        <v>-50</v>
      </c>
      <c r="Y81" s="50">
        <v>0</v>
      </c>
      <c r="Z81" s="66"/>
      <c r="AA81" s="52">
        <f t="shared" si="19"/>
        <v>10</v>
      </c>
      <c r="AB81" s="52" t="s">
        <v>13</v>
      </c>
      <c r="AC81" s="52">
        <v>5</v>
      </c>
      <c r="AD81" s="52">
        <v>0</v>
      </c>
      <c r="AE81" s="52">
        <v>5</v>
      </c>
      <c r="AF81" s="52">
        <v>0</v>
      </c>
      <c r="AG81" s="52">
        <v>5</v>
      </c>
      <c r="AH81" s="52">
        <v>42</v>
      </c>
      <c r="AI81" s="52">
        <f t="shared" si="17"/>
        <v>-37</v>
      </c>
      <c r="AJ81" s="52">
        <v>0</v>
      </c>
      <c r="AK81" s="14"/>
    </row>
    <row r="82" spans="1:36" ht="15.75">
      <c r="A82" s="106"/>
      <c r="B82" s="102"/>
      <c r="C82" s="103"/>
      <c r="D82" s="103"/>
      <c r="E82" s="104"/>
      <c r="F82" s="107"/>
      <c r="G82" s="106"/>
      <c r="H82" s="102"/>
      <c r="I82" s="103"/>
      <c r="J82" s="103"/>
      <c r="K82" s="104"/>
      <c r="L82" s="24"/>
      <c r="M82" s="24"/>
      <c r="N82" s="24"/>
      <c r="P82" s="74"/>
      <c r="Q82" s="11" t="s">
        <v>55</v>
      </c>
      <c r="R82" s="75"/>
      <c r="S82" s="75"/>
      <c r="T82" s="75"/>
      <c r="U82" s="75"/>
      <c r="V82" s="75"/>
      <c r="W82" s="75"/>
      <c r="X82" s="75"/>
      <c r="Y82" s="76"/>
      <c r="Z82" s="14"/>
      <c r="AA82" s="77"/>
      <c r="AB82" s="16" t="s">
        <v>56</v>
      </c>
      <c r="AC82" s="78"/>
      <c r="AD82" s="78"/>
      <c r="AE82" s="78"/>
      <c r="AF82" s="78"/>
      <c r="AG82" s="78"/>
      <c r="AH82" s="78"/>
      <c r="AI82" s="78"/>
      <c r="AJ82" s="79"/>
    </row>
    <row r="83" spans="1:36" ht="15.75">
      <c r="A83" s="108"/>
      <c r="B83" s="82"/>
      <c r="C83" s="86"/>
      <c r="D83" s="86"/>
      <c r="E83" s="82"/>
      <c r="F83" s="93"/>
      <c r="G83" s="82"/>
      <c r="H83" s="82"/>
      <c r="I83" s="86"/>
      <c r="J83" s="86"/>
      <c r="K83" s="87"/>
      <c r="P83" s="80"/>
      <c r="Q83" s="12" t="s">
        <v>27</v>
      </c>
      <c r="R83" s="11" t="s">
        <v>28</v>
      </c>
      <c r="S83" s="12" t="s">
        <v>29</v>
      </c>
      <c r="T83" s="12" t="s">
        <v>30</v>
      </c>
      <c r="U83" s="12" t="s">
        <v>31</v>
      </c>
      <c r="V83" s="12" t="s">
        <v>32</v>
      </c>
      <c r="W83" s="12" t="s">
        <v>33</v>
      </c>
      <c r="X83" s="12" t="s">
        <v>34</v>
      </c>
      <c r="Y83" s="11" t="s">
        <v>35</v>
      </c>
      <c r="Z83" s="14"/>
      <c r="AA83" s="81"/>
      <c r="AB83" s="17" t="s">
        <v>27</v>
      </c>
      <c r="AC83" s="16" t="s">
        <v>28</v>
      </c>
      <c r="AD83" s="17" t="s">
        <v>29</v>
      </c>
      <c r="AE83" s="17" t="s">
        <v>30</v>
      </c>
      <c r="AF83" s="17" t="s">
        <v>31</v>
      </c>
      <c r="AG83" s="17" t="s">
        <v>32</v>
      </c>
      <c r="AH83" s="17" t="s">
        <v>33</v>
      </c>
      <c r="AI83" s="17" t="s">
        <v>34</v>
      </c>
      <c r="AJ83" s="16" t="s">
        <v>35</v>
      </c>
    </row>
    <row r="84" spans="1:36" ht="15">
      <c r="A84" s="29">
        <f>+A72+7</f>
        <v>43050</v>
      </c>
      <c r="B84" s="30" t="s">
        <v>58</v>
      </c>
      <c r="C84" s="30" t="s">
        <v>38</v>
      </c>
      <c r="D84" s="31"/>
      <c r="E84" s="30"/>
      <c r="F84" s="94"/>
      <c r="G84" s="109">
        <f>+A84</f>
        <v>43050</v>
      </c>
      <c r="H84" s="34" t="s">
        <v>58</v>
      </c>
      <c r="I84" s="34" t="s">
        <v>37</v>
      </c>
      <c r="J84" s="35"/>
      <c r="K84" s="36"/>
      <c r="P84" s="37">
        <v>1</v>
      </c>
      <c r="Q84" s="37" t="s">
        <v>2</v>
      </c>
      <c r="R84" s="37">
        <v>6</v>
      </c>
      <c r="S84" s="37">
        <v>5</v>
      </c>
      <c r="T84" s="37">
        <v>1</v>
      </c>
      <c r="U84" s="37">
        <v>0</v>
      </c>
      <c r="V84" s="37">
        <v>37</v>
      </c>
      <c r="W84" s="37">
        <v>7</v>
      </c>
      <c r="X84" s="37">
        <f aca="true" t="shared" si="20" ref="X84:X93">+V84-W84</f>
        <v>30</v>
      </c>
      <c r="Y84" s="37">
        <v>15</v>
      </c>
      <c r="Z84" s="83"/>
      <c r="AA84" s="39">
        <v>1</v>
      </c>
      <c r="AB84" s="39" t="s">
        <v>6</v>
      </c>
      <c r="AC84" s="39">
        <v>6</v>
      </c>
      <c r="AD84" s="39">
        <v>5</v>
      </c>
      <c r="AE84" s="39">
        <v>0</v>
      </c>
      <c r="AF84" s="39">
        <v>1</v>
      </c>
      <c r="AG84" s="39">
        <v>48</v>
      </c>
      <c r="AH84" s="39">
        <v>12</v>
      </c>
      <c r="AI84" s="39">
        <f aca="true" t="shared" si="21" ref="AI84:AI93">+AG84-AH84</f>
        <v>36</v>
      </c>
      <c r="AJ84" s="39">
        <v>16</v>
      </c>
    </row>
    <row r="85" spans="1:36" ht="15">
      <c r="A85" s="85"/>
      <c r="B85" s="82"/>
      <c r="C85" s="86"/>
      <c r="D85" s="86"/>
      <c r="E85" s="82"/>
      <c r="F85" s="94"/>
      <c r="G85" s="110"/>
      <c r="H85" s="82"/>
      <c r="I85" s="86"/>
      <c r="J85" s="86"/>
      <c r="K85" s="87"/>
      <c r="P85" s="37">
        <f aca="true" t="shared" si="22" ref="P85:P93">+P84+1</f>
        <v>2</v>
      </c>
      <c r="Q85" s="37" t="s">
        <v>17</v>
      </c>
      <c r="R85" s="37">
        <v>6</v>
      </c>
      <c r="S85" s="37">
        <v>5</v>
      </c>
      <c r="T85" s="37">
        <v>1</v>
      </c>
      <c r="U85" s="37">
        <v>0</v>
      </c>
      <c r="V85" s="37">
        <v>60</v>
      </c>
      <c r="W85" s="37">
        <v>22</v>
      </c>
      <c r="X85" s="37">
        <f t="shared" si="20"/>
        <v>38</v>
      </c>
      <c r="Y85" s="37">
        <v>15</v>
      </c>
      <c r="Z85" s="83"/>
      <c r="AA85" s="39">
        <f aca="true" t="shared" si="23" ref="AA85:AA93">+AA84+1</f>
        <v>2</v>
      </c>
      <c r="AB85" s="39" t="s">
        <v>21</v>
      </c>
      <c r="AC85" s="39">
        <v>6</v>
      </c>
      <c r="AD85" s="39">
        <v>5</v>
      </c>
      <c r="AE85" s="39">
        <v>1</v>
      </c>
      <c r="AF85" s="39">
        <v>0</v>
      </c>
      <c r="AG85" s="39">
        <v>45</v>
      </c>
      <c r="AH85" s="39">
        <v>18</v>
      </c>
      <c r="AI85" s="39">
        <f t="shared" si="21"/>
        <v>27</v>
      </c>
      <c r="AJ85" s="39">
        <v>15</v>
      </c>
    </row>
    <row r="86" spans="1:36" ht="15">
      <c r="A86" s="85" t="s">
        <v>39</v>
      </c>
      <c r="B86" s="82" t="str">
        <f>+A2</f>
        <v>Matrahsızlar</v>
      </c>
      <c r="C86" s="95">
        <v>1</v>
      </c>
      <c r="D86" s="95">
        <v>2</v>
      </c>
      <c r="E86" s="82" t="str">
        <f>+A10</f>
        <v>1326 Yeşil İnciler</v>
      </c>
      <c r="F86" s="94"/>
      <c r="G86" s="110" t="s">
        <v>39</v>
      </c>
      <c r="H86" s="96" t="str">
        <f>+B2</f>
        <v>Tek Düzen Spor</v>
      </c>
      <c r="I86" s="95">
        <v>4</v>
      </c>
      <c r="J86" s="95">
        <v>6</v>
      </c>
      <c r="K86" s="97" t="str">
        <f>+B10</f>
        <v>Uludağ spor</v>
      </c>
      <c r="M86" s="48">
        <v>5</v>
      </c>
      <c r="N86" s="48">
        <v>7</v>
      </c>
      <c r="P86" s="37">
        <f t="shared" si="22"/>
        <v>3</v>
      </c>
      <c r="Q86" s="37" t="s">
        <v>5</v>
      </c>
      <c r="R86" s="37">
        <v>6</v>
      </c>
      <c r="S86" s="37">
        <v>4</v>
      </c>
      <c r="T86" s="37">
        <v>1</v>
      </c>
      <c r="U86" s="37">
        <v>1</v>
      </c>
      <c r="V86" s="37">
        <v>33</v>
      </c>
      <c r="W86" s="37">
        <v>18</v>
      </c>
      <c r="X86" s="37">
        <f t="shared" si="20"/>
        <v>15</v>
      </c>
      <c r="Y86" s="37">
        <v>13</v>
      </c>
      <c r="Z86" s="83"/>
      <c r="AA86" s="39">
        <f t="shared" si="23"/>
        <v>3</v>
      </c>
      <c r="AB86" s="39" t="s">
        <v>3</v>
      </c>
      <c r="AC86" s="39">
        <v>6</v>
      </c>
      <c r="AD86" s="39">
        <v>5</v>
      </c>
      <c r="AE86" s="39">
        <v>1</v>
      </c>
      <c r="AF86" s="39">
        <v>0</v>
      </c>
      <c r="AG86" s="39">
        <v>28</v>
      </c>
      <c r="AH86" s="39">
        <v>16</v>
      </c>
      <c r="AI86" s="39">
        <f t="shared" si="21"/>
        <v>12</v>
      </c>
      <c r="AJ86" s="39">
        <v>15</v>
      </c>
    </row>
    <row r="87" spans="1:36" ht="15">
      <c r="A87" s="85" t="s">
        <v>40</v>
      </c>
      <c r="B87" s="82" t="str">
        <f>+A3</f>
        <v>Akyıl İnşaat GEMLİK</v>
      </c>
      <c r="C87" s="95">
        <v>11</v>
      </c>
      <c r="D87" s="95">
        <v>3</v>
      </c>
      <c r="E87" s="82" t="str">
        <f>+A9</f>
        <v>Ergen İdman Yurdu</v>
      </c>
      <c r="F87" s="94"/>
      <c r="G87" s="110" t="s">
        <v>40</v>
      </c>
      <c r="H87" s="96" t="str">
        <f>+B3</f>
        <v>Mavi Yıldızlar</v>
      </c>
      <c r="I87" s="95">
        <v>2</v>
      </c>
      <c r="J87" s="95">
        <v>2</v>
      </c>
      <c r="K87" s="97" t="str">
        <f>+B9</f>
        <v>Reeskont City</v>
      </c>
      <c r="M87" s="48">
        <v>8</v>
      </c>
      <c r="N87" s="48">
        <v>3</v>
      </c>
      <c r="P87" s="37">
        <f t="shared" si="22"/>
        <v>4</v>
      </c>
      <c r="Q87" s="37" t="s">
        <v>15</v>
      </c>
      <c r="R87" s="37">
        <v>6</v>
      </c>
      <c r="S87" s="37">
        <v>4</v>
      </c>
      <c r="T87" s="37">
        <v>1</v>
      </c>
      <c r="U87" s="37">
        <v>1</v>
      </c>
      <c r="V87" s="37">
        <v>29</v>
      </c>
      <c r="W87" s="37">
        <v>16</v>
      </c>
      <c r="X87" s="37">
        <f t="shared" si="20"/>
        <v>13</v>
      </c>
      <c r="Y87" s="37">
        <v>13</v>
      </c>
      <c r="Z87" s="83"/>
      <c r="AA87" s="39">
        <f t="shared" si="23"/>
        <v>4</v>
      </c>
      <c r="AB87" s="39" t="s">
        <v>19</v>
      </c>
      <c r="AC87" s="39">
        <v>6</v>
      </c>
      <c r="AD87" s="39">
        <v>4</v>
      </c>
      <c r="AE87" s="39">
        <v>1</v>
      </c>
      <c r="AF87" s="39">
        <v>1</v>
      </c>
      <c r="AG87" s="39">
        <v>31</v>
      </c>
      <c r="AH87" s="39">
        <v>13</v>
      </c>
      <c r="AI87" s="39">
        <f t="shared" si="21"/>
        <v>18</v>
      </c>
      <c r="AJ87" s="39">
        <v>13</v>
      </c>
    </row>
    <row r="88" spans="1:36" ht="15.75">
      <c r="A88" s="85" t="s">
        <v>41</v>
      </c>
      <c r="B88" s="82" t="str">
        <f>+A11</f>
        <v>3568 Bursaspor</v>
      </c>
      <c r="C88" s="95">
        <v>2</v>
      </c>
      <c r="D88" s="95">
        <v>16</v>
      </c>
      <c r="E88" s="82" t="str">
        <f>+A6</f>
        <v>1299 Osmanlı Spor</v>
      </c>
      <c r="F88" s="94"/>
      <c r="G88" s="110" t="s">
        <v>41</v>
      </c>
      <c r="H88" s="96" t="str">
        <f>+B11</f>
        <v>Kollektif spor</v>
      </c>
      <c r="I88" s="95">
        <v>6</v>
      </c>
      <c r="J88" s="95">
        <v>0</v>
      </c>
      <c r="K88" s="97" t="str">
        <f>+B6</f>
        <v>Göktürkler</v>
      </c>
      <c r="M88" s="48">
        <v>6</v>
      </c>
      <c r="N88" s="48">
        <v>2</v>
      </c>
      <c r="P88" s="50">
        <f t="shared" si="22"/>
        <v>5</v>
      </c>
      <c r="Q88" s="50" t="s">
        <v>14</v>
      </c>
      <c r="R88" s="50">
        <v>6</v>
      </c>
      <c r="S88" s="50">
        <v>3</v>
      </c>
      <c r="T88" s="50">
        <v>2</v>
      </c>
      <c r="U88" s="50">
        <v>1</v>
      </c>
      <c r="V88" s="50">
        <v>23</v>
      </c>
      <c r="W88" s="50">
        <v>14</v>
      </c>
      <c r="X88" s="50">
        <f t="shared" si="20"/>
        <v>9</v>
      </c>
      <c r="Y88" s="50">
        <v>10</v>
      </c>
      <c r="Z88" s="66"/>
      <c r="AA88" s="52">
        <f t="shared" si="23"/>
        <v>5</v>
      </c>
      <c r="AB88" s="52" t="s">
        <v>8</v>
      </c>
      <c r="AC88" s="52">
        <v>6</v>
      </c>
      <c r="AD88" s="52">
        <v>4</v>
      </c>
      <c r="AE88" s="52">
        <v>2</v>
      </c>
      <c r="AF88" s="52">
        <v>0</v>
      </c>
      <c r="AG88" s="52">
        <v>24</v>
      </c>
      <c r="AH88" s="52">
        <v>12</v>
      </c>
      <c r="AI88" s="52">
        <f t="shared" si="21"/>
        <v>12</v>
      </c>
      <c r="AJ88" s="52">
        <v>12</v>
      </c>
    </row>
    <row r="89" spans="1:36" ht="15.75">
      <c r="A89" s="85" t="s">
        <v>42</v>
      </c>
      <c r="B89" s="82" t="str">
        <f>+A5</f>
        <v>Mali Çözüm</v>
      </c>
      <c r="C89" s="95">
        <v>1</v>
      </c>
      <c r="D89" s="95">
        <v>2</v>
      </c>
      <c r="E89" s="82" t="str">
        <f>+A7</f>
        <v>Bursa Uşaklar</v>
      </c>
      <c r="F89" s="94"/>
      <c r="G89" s="110" t="s">
        <v>42</v>
      </c>
      <c r="H89" s="46" t="str">
        <f>+B4</f>
        <v>Altın Mizan</v>
      </c>
      <c r="I89" s="45">
        <v>3</v>
      </c>
      <c r="J89" s="45">
        <v>0</v>
      </c>
      <c r="K89" s="47" t="str">
        <f>+B8</f>
        <v>Karacabey Sütaş</v>
      </c>
      <c r="M89" s="48">
        <v>1</v>
      </c>
      <c r="N89" s="48">
        <v>4</v>
      </c>
      <c r="P89" s="50">
        <f t="shared" si="22"/>
        <v>6</v>
      </c>
      <c r="Q89" s="50" t="s">
        <v>10</v>
      </c>
      <c r="R89" s="50">
        <v>6</v>
      </c>
      <c r="S89" s="50">
        <v>2</v>
      </c>
      <c r="T89" s="50">
        <v>2</v>
      </c>
      <c r="U89" s="50">
        <v>2</v>
      </c>
      <c r="V89" s="50">
        <v>22</v>
      </c>
      <c r="W89" s="50">
        <v>8</v>
      </c>
      <c r="X89" s="50">
        <f t="shared" si="20"/>
        <v>14</v>
      </c>
      <c r="Y89" s="50">
        <v>8</v>
      </c>
      <c r="Z89" s="66"/>
      <c r="AA89" s="52">
        <f t="shared" si="23"/>
        <v>6</v>
      </c>
      <c r="AB89" s="52" t="s">
        <v>12</v>
      </c>
      <c r="AC89" s="52">
        <v>6</v>
      </c>
      <c r="AD89" s="52">
        <v>2</v>
      </c>
      <c r="AE89" s="52">
        <v>4</v>
      </c>
      <c r="AF89" s="52">
        <v>0</v>
      </c>
      <c r="AG89" s="52">
        <v>14</v>
      </c>
      <c r="AH89" s="52">
        <v>28</v>
      </c>
      <c r="AI89" s="52">
        <f t="shared" si="21"/>
        <v>-14</v>
      </c>
      <c r="AJ89" s="52">
        <v>6</v>
      </c>
    </row>
    <row r="90" spans="1:36" ht="15.75">
      <c r="A90" s="44" t="s">
        <v>43</v>
      </c>
      <c r="B90" s="82" t="str">
        <f>+A4</f>
        <v>Denetim spor</v>
      </c>
      <c r="C90" s="45">
        <v>4</v>
      </c>
      <c r="D90" s="45">
        <v>13</v>
      </c>
      <c r="E90" s="82" t="str">
        <f>+A8</f>
        <v>Mali Yıldızlar</v>
      </c>
      <c r="F90" s="94"/>
      <c r="G90" s="44"/>
      <c r="H90" s="1" t="s">
        <v>13</v>
      </c>
      <c r="I90" s="1">
        <v>3</v>
      </c>
      <c r="K90" s="1" t="s">
        <v>50</v>
      </c>
      <c r="P90" s="50">
        <f t="shared" si="22"/>
        <v>7</v>
      </c>
      <c r="Q90" s="50" t="s">
        <v>9</v>
      </c>
      <c r="R90" s="50">
        <v>6</v>
      </c>
      <c r="S90" s="50">
        <v>2</v>
      </c>
      <c r="T90" s="50">
        <v>3</v>
      </c>
      <c r="U90" s="50">
        <v>1</v>
      </c>
      <c r="V90" s="50">
        <v>27</v>
      </c>
      <c r="W90" s="50">
        <v>24</v>
      </c>
      <c r="X90" s="50">
        <f t="shared" si="20"/>
        <v>3</v>
      </c>
      <c r="Y90" s="50">
        <v>7</v>
      </c>
      <c r="Z90" s="66"/>
      <c r="AA90" s="52">
        <f t="shared" si="23"/>
        <v>7</v>
      </c>
      <c r="AB90" s="52" t="s">
        <v>11</v>
      </c>
      <c r="AC90" s="52">
        <v>6</v>
      </c>
      <c r="AD90" s="52">
        <v>2</v>
      </c>
      <c r="AE90" s="52">
        <v>4</v>
      </c>
      <c r="AF90" s="52">
        <v>0</v>
      </c>
      <c r="AG90" s="52">
        <v>13</v>
      </c>
      <c r="AH90" s="52">
        <v>33</v>
      </c>
      <c r="AI90" s="52">
        <f t="shared" si="21"/>
        <v>-20</v>
      </c>
      <c r="AJ90" s="52">
        <v>6</v>
      </c>
    </row>
    <row r="91" spans="1:36" ht="15.75">
      <c r="A91" s="85"/>
      <c r="B91" s="19"/>
      <c r="C91" s="98"/>
      <c r="D91" s="98"/>
      <c r="E91" s="19"/>
      <c r="F91" s="94"/>
      <c r="G91" s="110"/>
      <c r="H91" s="82"/>
      <c r="I91" s="86"/>
      <c r="J91" s="86"/>
      <c r="K91" s="87"/>
      <c r="P91" s="50">
        <f t="shared" si="22"/>
        <v>8</v>
      </c>
      <c r="Q91" s="50" t="s">
        <v>4</v>
      </c>
      <c r="R91" s="50">
        <v>6</v>
      </c>
      <c r="S91" s="50">
        <v>1</v>
      </c>
      <c r="T91" s="50">
        <v>5</v>
      </c>
      <c r="U91" s="50">
        <v>0</v>
      </c>
      <c r="V91" s="50">
        <v>28</v>
      </c>
      <c r="W91" s="50">
        <v>40</v>
      </c>
      <c r="X91" s="50">
        <f t="shared" si="20"/>
        <v>-12</v>
      </c>
      <c r="Y91" s="50">
        <v>3</v>
      </c>
      <c r="Z91" s="66"/>
      <c r="AA91" s="52">
        <f t="shared" si="23"/>
        <v>8</v>
      </c>
      <c r="AB91" s="52" t="s">
        <v>18</v>
      </c>
      <c r="AC91" s="52">
        <v>6</v>
      </c>
      <c r="AD91" s="52">
        <v>1</v>
      </c>
      <c r="AE91" s="52">
        <v>5</v>
      </c>
      <c r="AF91" s="52">
        <v>0</v>
      </c>
      <c r="AG91" s="52">
        <v>17</v>
      </c>
      <c r="AH91" s="52">
        <v>25</v>
      </c>
      <c r="AI91" s="52">
        <f t="shared" si="21"/>
        <v>-8</v>
      </c>
      <c r="AJ91" s="52">
        <v>3</v>
      </c>
    </row>
    <row r="92" spans="1:36" ht="15.75">
      <c r="A92" s="85"/>
      <c r="B92" s="19"/>
      <c r="C92" s="98"/>
      <c r="D92" s="98"/>
      <c r="E92" s="19"/>
      <c r="F92" s="94"/>
      <c r="G92" s="110"/>
      <c r="H92" s="82"/>
      <c r="I92" s="86"/>
      <c r="J92" s="86"/>
      <c r="K92" s="87"/>
      <c r="P92" s="50">
        <f t="shared" si="22"/>
        <v>9</v>
      </c>
      <c r="Q92" s="50" t="s">
        <v>16</v>
      </c>
      <c r="R92" s="50">
        <v>6</v>
      </c>
      <c r="S92" s="50">
        <v>1</v>
      </c>
      <c r="T92" s="50">
        <v>5</v>
      </c>
      <c r="U92" s="50">
        <v>0</v>
      </c>
      <c r="V92" s="50">
        <v>18</v>
      </c>
      <c r="W92" s="50">
        <v>70</v>
      </c>
      <c r="X92" s="50">
        <f t="shared" si="20"/>
        <v>-52</v>
      </c>
      <c r="Y92" s="50">
        <v>3</v>
      </c>
      <c r="Z92" s="66"/>
      <c r="AA92" s="52">
        <f t="shared" si="23"/>
        <v>9</v>
      </c>
      <c r="AB92" s="52" t="s">
        <v>13</v>
      </c>
      <c r="AC92" s="52">
        <v>6</v>
      </c>
      <c r="AD92" s="52">
        <v>1</v>
      </c>
      <c r="AE92" s="52">
        <v>5</v>
      </c>
      <c r="AF92" s="52">
        <v>0</v>
      </c>
      <c r="AG92" s="52">
        <v>8</v>
      </c>
      <c r="AH92" s="52">
        <v>42</v>
      </c>
      <c r="AI92" s="52">
        <f t="shared" si="21"/>
        <v>-34</v>
      </c>
      <c r="AJ92" s="52">
        <v>3</v>
      </c>
    </row>
    <row r="93" spans="1:36" ht="15.75">
      <c r="A93" s="85"/>
      <c r="B93" s="82"/>
      <c r="C93" s="86"/>
      <c r="D93" s="86"/>
      <c r="E93" s="82"/>
      <c r="F93" s="99"/>
      <c r="G93" s="110"/>
      <c r="H93" s="82"/>
      <c r="I93" s="86"/>
      <c r="J93" s="86"/>
      <c r="K93" s="87"/>
      <c r="P93" s="50">
        <f t="shared" si="22"/>
        <v>10</v>
      </c>
      <c r="Q93" s="50" t="s">
        <v>20</v>
      </c>
      <c r="R93" s="50">
        <v>6</v>
      </c>
      <c r="S93" s="50">
        <v>0</v>
      </c>
      <c r="T93" s="50">
        <v>6</v>
      </c>
      <c r="U93" s="50">
        <v>0</v>
      </c>
      <c r="V93" s="50">
        <v>9</v>
      </c>
      <c r="W93" s="50">
        <v>67</v>
      </c>
      <c r="X93" s="50">
        <f t="shared" si="20"/>
        <v>-58</v>
      </c>
      <c r="Y93" s="50">
        <v>0</v>
      </c>
      <c r="Z93" s="66"/>
      <c r="AA93" s="52">
        <f t="shared" si="23"/>
        <v>10</v>
      </c>
      <c r="AB93" s="52" t="s">
        <v>7</v>
      </c>
      <c r="AC93" s="52">
        <v>6</v>
      </c>
      <c r="AD93" s="52">
        <v>0</v>
      </c>
      <c r="AE93" s="52">
        <v>6</v>
      </c>
      <c r="AF93" s="52">
        <v>0</v>
      </c>
      <c r="AG93" s="52">
        <v>5</v>
      </c>
      <c r="AH93" s="52">
        <v>34</v>
      </c>
      <c r="AI93" s="52">
        <f t="shared" si="21"/>
        <v>-29</v>
      </c>
      <c r="AJ93" s="52">
        <v>0</v>
      </c>
    </row>
    <row r="94" spans="1:36" ht="15.75">
      <c r="A94" s="111"/>
      <c r="B94" s="89"/>
      <c r="C94" s="90"/>
      <c r="D94" s="90"/>
      <c r="E94" s="91"/>
      <c r="F94" s="112"/>
      <c r="G94" s="111"/>
      <c r="H94" s="89"/>
      <c r="I94" s="90"/>
      <c r="J94" s="90"/>
      <c r="K94" s="91"/>
      <c r="P94" s="74"/>
      <c r="Q94" s="11" t="s">
        <v>55</v>
      </c>
      <c r="R94" s="75"/>
      <c r="S94" s="75"/>
      <c r="T94" s="75"/>
      <c r="U94" s="75"/>
      <c r="V94" s="75"/>
      <c r="W94" s="75"/>
      <c r="X94" s="75"/>
      <c r="Y94" s="76"/>
      <c r="Z94" s="14"/>
      <c r="AA94" s="77"/>
      <c r="AB94" s="16" t="s">
        <v>56</v>
      </c>
      <c r="AC94" s="78"/>
      <c r="AD94" s="78"/>
      <c r="AE94" s="78"/>
      <c r="AF94" s="78"/>
      <c r="AG94" s="78"/>
      <c r="AH94" s="78"/>
      <c r="AI94" s="78"/>
      <c r="AJ94" s="79"/>
    </row>
    <row r="95" spans="1:36" ht="15.75">
      <c r="A95" s="108"/>
      <c r="B95" s="82"/>
      <c r="C95" s="86"/>
      <c r="D95" s="86"/>
      <c r="E95" s="87"/>
      <c r="F95" s="82"/>
      <c r="G95" s="108"/>
      <c r="H95" s="82"/>
      <c r="I95" s="86"/>
      <c r="J95" s="86"/>
      <c r="K95" s="113"/>
      <c r="P95" s="80"/>
      <c r="Q95" s="12" t="s">
        <v>27</v>
      </c>
      <c r="R95" s="11" t="s">
        <v>28</v>
      </c>
      <c r="S95" s="12" t="s">
        <v>29</v>
      </c>
      <c r="T95" s="12" t="s">
        <v>30</v>
      </c>
      <c r="U95" s="12" t="s">
        <v>31</v>
      </c>
      <c r="V95" s="12" t="s">
        <v>32</v>
      </c>
      <c r="W95" s="12" t="s">
        <v>33</v>
      </c>
      <c r="X95" s="12" t="s">
        <v>34</v>
      </c>
      <c r="Y95" s="11" t="s">
        <v>35</v>
      </c>
      <c r="Z95" s="14"/>
      <c r="AA95" s="81"/>
      <c r="AB95" s="17" t="s">
        <v>27</v>
      </c>
      <c r="AC95" s="16" t="s">
        <v>28</v>
      </c>
      <c r="AD95" s="17" t="s">
        <v>29</v>
      </c>
      <c r="AE95" s="17" t="s">
        <v>30</v>
      </c>
      <c r="AF95" s="17" t="s">
        <v>31</v>
      </c>
      <c r="AG95" s="17" t="s">
        <v>32</v>
      </c>
      <c r="AH95" s="17" t="s">
        <v>33</v>
      </c>
      <c r="AI95" s="17" t="s">
        <v>34</v>
      </c>
      <c r="AJ95" s="16" t="s">
        <v>35</v>
      </c>
    </row>
    <row r="96" spans="1:36" ht="15">
      <c r="A96" s="29">
        <f>+A84+7</f>
        <v>43057</v>
      </c>
      <c r="B96" s="30" t="s">
        <v>59</v>
      </c>
      <c r="C96" s="30" t="s">
        <v>37</v>
      </c>
      <c r="D96" s="31"/>
      <c r="E96" s="32"/>
      <c r="F96" s="82"/>
      <c r="G96" s="33">
        <f>+A96</f>
        <v>43057</v>
      </c>
      <c r="H96" s="34" t="s">
        <v>59</v>
      </c>
      <c r="I96" s="34" t="s">
        <v>38</v>
      </c>
      <c r="J96" s="35"/>
      <c r="K96" s="114"/>
      <c r="P96" s="37">
        <v>1</v>
      </c>
      <c r="Q96" s="37" t="s">
        <v>2</v>
      </c>
      <c r="R96" s="37">
        <v>7</v>
      </c>
      <c r="S96" s="37">
        <v>6</v>
      </c>
      <c r="T96" s="37">
        <v>1</v>
      </c>
      <c r="U96" s="37">
        <v>0</v>
      </c>
      <c r="V96" s="37">
        <v>40</v>
      </c>
      <c r="W96" s="37">
        <v>7</v>
      </c>
      <c r="X96" s="37">
        <f aca="true" t="shared" si="24" ref="X96:X104">+V96-W96</f>
        <v>33</v>
      </c>
      <c r="Y96" s="37">
        <v>18</v>
      </c>
      <c r="Z96" s="83"/>
      <c r="AA96" s="39">
        <v>1</v>
      </c>
      <c r="AB96" s="39" t="s">
        <v>6</v>
      </c>
      <c r="AC96" s="39">
        <v>7</v>
      </c>
      <c r="AD96" s="39">
        <v>6</v>
      </c>
      <c r="AE96" s="39">
        <v>0</v>
      </c>
      <c r="AF96" s="39">
        <v>1</v>
      </c>
      <c r="AG96" s="39">
        <v>53</v>
      </c>
      <c r="AH96" s="39">
        <v>14</v>
      </c>
      <c r="AI96" s="39">
        <f aca="true" t="shared" si="25" ref="AI96:AI103">+AG96-AH96</f>
        <v>39</v>
      </c>
      <c r="AJ96" s="39">
        <v>19</v>
      </c>
    </row>
    <row r="97" spans="1:36" ht="18">
      <c r="A97" s="85"/>
      <c r="B97" s="82"/>
      <c r="C97" s="86"/>
      <c r="D97" s="86"/>
      <c r="E97" s="87"/>
      <c r="F97" s="82"/>
      <c r="G97" s="108"/>
      <c r="H97" s="82"/>
      <c r="I97" s="82"/>
      <c r="J97" s="82"/>
      <c r="K97" s="87"/>
      <c r="M97" s="67"/>
      <c r="N97" s="84"/>
      <c r="P97" s="37">
        <f aca="true" t="shared" si="26" ref="P97:P105">+P96+1</f>
        <v>2</v>
      </c>
      <c r="Q97" s="37" t="s">
        <v>17</v>
      </c>
      <c r="R97" s="37">
        <v>7</v>
      </c>
      <c r="S97" s="37">
        <v>6</v>
      </c>
      <c r="T97" s="37">
        <v>1</v>
      </c>
      <c r="U97" s="37">
        <v>0</v>
      </c>
      <c r="V97" s="37">
        <v>63</v>
      </c>
      <c r="W97" s="37">
        <v>24</v>
      </c>
      <c r="X97" s="37">
        <f t="shared" si="24"/>
        <v>39</v>
      </c>
      <c r="Y97" s="37">
        <v>18</v>
      </c>
      <c r="Z97" s="83"/>
      <c r="AA97" s="39">
        <f aca="true" t="shared" si="27" ref="AA97:AA105">+AA96+1</f>
        <v>2</v>
      </c>
      <c r="AB97" s="39" t="s">
        <v>3</v>
      </c>
      <c r="AC97" s="39">
        <v>7</v>
      </c>
      <c r="AD97" s="39">
        <v>6</v>
      </c>
      <c r="AE97" s="39">
        <v>1</v>
      </c>
      <c r="AF97" s="39">
        <v>0</v>
      </c>
      <c r="AG97" s="39">
        <v>31</v>
      </c>
      <c r="AH97" s="39">
        <v>17</v>
      </c>
      <c r="AI97" s="39">
        <f t="shared" si="25"/>
        <v>14</v>
      </c>
      <c r="AJ97" s="39">
        <v>18</v>
      </c>
    </row>
    <row r="98" spans="1:36" ht="15">
      <c r="A98" s="85" t="s">
        <v>39</v>
      </c>
      <c r="B98" s="41" t="str">
        <f>+A7</f>
        <v>Bursa Uşaklar</v>
      </c>
      <c r="C98" s="45">
        <v>0</v>
      </c>
      <c r="D98" s="45">
        <v>3</v>
      </c>
      <c r="E98" s="43" t="str">
        <f>+A6</f>
        <v>1299 Osmanlı Spor</v>
      </c>
      <c r="F98" s="82"/>
      <c r="G98" s="85" t="s">
        <v>39</v>
      </c>
      <c r="H98" s="46" t="str">
        <f>+B7</f>
        <v>Bağımsızlar 89</v>
      </c>
      <c r="I98" s="45">
        <v>3</v>
      </c>
      <c r="J98" s="45">
        <v>0</v>
      </c>
      <c r="K98" s="87" t="str">
        <f>+B6</f>
        <v>Göktürkler</v>
      </c>
      <c r="M98" s="48">
        <v>6</v>
      </c>
      <c r="N98" s="48">
        <v>5</v>
      </c>
      <c r="P98" s="37">
        <f t="shared" si="26"/>
        <v>3</v>
      </c>
      <c r="Q98" s="37" t="s">
        <v>5</v>
      </c>
      <c r="R98" s="37">
        <v>7</v>
      </c>
      <c r="S98" s="37">
        <v>5</v>
      </c>
      <c r="T98" s="37">
        <v>1</v>
      </c>
      <c r="U98" s="37">
        <v>1</v>
      </c>
      <c r="V98" s="37">
        <v>36</v>
      </c>
      <c r="W98" s="37">
        <v>20</v>
      </c>
      <c r="X98" s="37">
        <f t="shared" si="24"/>
        <v>16</v>
      </c>
      <c r="Y98" s="37">
        <v>16</v>
      </c>
      <c r="Z98" s="83"/>
      <c r="AA98" s="39">
        <f t="shared" si="27"/>
        <v>3</v>
      </c>
      <c r="AB98" s="39" t="s">
        <v>19</v>
      </c>
      <c r="AC98" s="39">
        <v>7</v>
      </c>
      <c r="AD98" s="39">
        <v>5</v>
      </c>
      <c r="AE98" s="39">
        <v>1</v>
      </c>
      <c r="AF98" s="39">
        <v>1</v>
      </c>
      <c r="AG98" s="39">
        <v>36</v>
      </c>
      <c r="AH98" s="39">
        <v>15</v>
      </c>
      <c r="AI98" s="39">
        <f t="shared" si="25"/>
        <v>21</v>
      </c>
      <c r="AJ98" s="39">
        <v>16</v>
      </c>
    </row>
    <row r="99" spans="1:36" ht="15">
      <c r="A99" s="85" t="s">
        <v>40</v>
      </c>
      <c r="B99" s="41" t="str">
        <f>+A8</f>
        <v>Mali Yıldızlar</v>
      </c>
      <c r="C99" s="45">
        <v>3</v>
      </c>
      <c r="D99" s="45">
        <v>2</v>
      </c>
      <c r="E99" s="43" t="str">
        <f>+A5</f>
        <v>Mali Çözüm</v>
      </c>
      <c r="F99" s="82"/>
      <c r="G99" s="85" t="s">
        <v>40</v>
      </c>
      <c r="H99" s="46" t="str">
        <f>+B9</f>
        <v>Reeskont City</v>
      </c>
      <c r="I99" s="45">
        <v>5</v>
      </c>
      <c r="J99" s="45">
        <v>2</v>
      </c>
      <c r="K99" s="87" t="str">
        <f>+B4</f>
        <v>Altın Mizan</v>
      </c>
      <c r="M99" s="48">
        <v>1</v>
      </c>
      <c r="N99" s="48">
        <v>7</v>
      </c>
      <c r="P99" s="37">
        <f t="shared" si="26"/>
        <v>4</v>
      </c>
      <c r="Q99" s="37" t="s">
        <v>15</v>
      </c>
      <c r="R99" s="37">
        <v>7</v>
      </c>
      <c r="S99" s="37">
        <v>4</v>
      </c>
      <c r="T99" s="37">
        <v>2</v>
      </c>
      <c r="U99" s="37">
        <v>1</v>
      </c>
      <c r="V99" s="37">
        <v>31</v>
      </c>
      <c r="W99" s="37">
        <v>19</v>
      </c>
      <c r="X99" s="37">
        <f t="shared" si="24"/>
        <v>12</v>
      </c>
      <c r="Y99" s="37">
        <v>13</v>
      </c>
      <c r="Z99" s="83"/>
      <c r="AA99" s="39">
        <f t="shared" si="27"/>
        <v>4</v>
      </c>
      <c r="AB99" s="39" t="s">
        <v>21</v>
      </c>
      <c r="AC99" s="39">
        <v>7</v>
      </c>
      <c r="AD99" s="39">
        <v>5</v>
      </c>
      <c r="AE99" s="39">
        <v>2</v>
      </c>
      <c r="AF99" s="39">
        <v>0</v>
      </c>
      <c r="AG99" s="39">
        <v>47</v>
      </c>
      <c r="AH99" s="39">
        <v>23</v>
      </c>
      <c r="AI99" s="39">
        <f t="shared" si="25"/>
        <v>24</v>
      </c>
      <c r="AJ99" s="39">
        <v>15</v>
      </c>
    </row>
    <row r="100" spans="1:36" ht="15.75">
      <c r="A100" s="85" t="s">
        <v>41</v>
      </c>
      <c r="B100" s="41" t="str">
        <f>+A9</f>
        <v>Ergen İdman Yurdu</v>
      </c>
      <c r="C100" s="45">
        <v>5</v>
      </c>
      <c r="D100" s="45">
        <v>9</v>
      </c>
      <c r="E100" s="43" t="str">
        <f>+A4</f>
        <v>Denetim spor</v>
      </c>
      <c r="F100" s="82"/>
      <c r="G100" s="85" t="s">
        <v>41</v>
      </c>
      <c r="H100" s="96" t="str">
        <f>+B10</f>
        <v>Uludağ spor</v>
      </c>
      <c r="I100" s="95">
        <v>2</v>
      </c>
      <c r="J100" s="95">
        <v>5</v>
      </c>
      <c r="K100" s="87" t="str">
        <f>+B3</f>
        <v>Mavi Yıldızlar</v>
      </c>
      <c r="M100" s="48">
        <v>2</v>
      </c>
      <c r="N100" s="48">
        <v>3</v>
      </c>
      <c r="P100" s="50">
        <f t="shared" si="26"/>
        <v>5</v>
      </c>
      <c r="Q100" s="50" t="s">
        <v>9</v>
      </c>
      <c r="R100" s="50">
        <v>7</v>
      </c>
      <c r="S100" s="50">
        <v>3</v>
      </c>
      <c r="T100" s="50">
        <v>3</v>
      </c>
      <c r="U100" s="50">
        <v>1</v>
      </c>
      <c r="V100" s="50">
        <v>30</v>
      </c>
      <c r="W100" s="50">
        <v>24</v>
      </c>
      <c r="X100" s="50">
        <f t="shared" si="24"/>
        <v>6</v>
      </c>
      <c r="Y100" s="50">
        <v>10</v>
      </c>
      <c r="Z100" s="66"/>
      <c r="AA100" s="52">
        <f t="shared" si="27"/>
        <v>5</v>
      </c>
      <c r="AB100" s="52" t="s">
        <v>8</v>
      </c>
      <c r="AC100" s="52">
        <v>7</v>
      </c>
      <c r="AD100" s="52">
        <v>4</v>
      </c>
      <c r="AE100" s="52">
        <v>3</v>
      </c>
      <c r="AF100" s="52">
        <v>0</v>
      </c>
      <c r="AG100" s="52">
        <v>26</v>
      </c>
      <c r="AH100" s="52">
        <v>17</v>
      </c>
      <c r="AI100" s="52">
        <f t="shared" si="25"/>
        <v>9</v>
      </c>
      <c r="AJ100" s="52">
        <v>12</v>
      </c>
    </row>
    <row r="101" spans="1:36" ht="15.75">
      <c r="A101" s="85" t="s">
        <v>42</v>
      </c>
      <c r="B101" s="82" t="str">
        <f>+A10</f>
        <v>1326 Yeşil İnciler</v>
      </c>
      <c r="C101" s="95">
        <v>2</v>
      </c>
      <c r="D101" s="95">
        <v>3</v>
      </c>
      <c r="E101" s="87" t="str">
        <f>+A3</f>
        <v>Akyıl İnşaat GEMLİK</v>
      </c>
      <c r="F101" s="82"/>
      <c r="G101" s="85" t="s">
        <v>42</v>
      </c>
      <c r="H101" s="46" t="str">
        <f>+B11</f>
        <v>Kollektif spor</v>
      </c>
      <c r="I101" s="45">
        <v>1</v>
      </c>
      <c r="J101" s="45">
        <v>3</v>
      </c>
      <c r="K101" s="87" t="str">
        <f>+B2</f>
        <v>Tek Düzen Spor</v>
      </c>
      <c r="M101" s="48">
        <v>4</v>
      </c>
      <c r="N101" s="48">
        <v>8</v>
      </c>
      <c r="P101" s="50">
        <f t="shared" si="26"/>
        <v>6</v>
      </c>
      <c r="Q101" s="50" t="s">
        <v>14</v>
      </c>
      <c r="R101" s="50">
        <v>7</v>
      </c>
      <c r="S101" s="50">
        <v>3</v>
      </c>
      <c r="T101" s="50">
        <v>3</v>
      </c>
      <c r="U101" s="50">
        <v>1</v>
      </c>
      <c r="V101" s="50">
        <v>23</v>
      </c>
      <c r="W101" s="50">
        <v>17</v>
      </c>
      <c r="X101" s="50">
        <f t="shared" si="24"/>
        <v>6</v>
      </c>
      <c r="Y101" s="50">
        <v>10</v>
      </c>
      <c r="Z101" s="66"/>
      <c r="AA101" s="52">
        <f t="shared" si="27"/>
        <v>6</v>
      </c>
      <c r="AB101" s="52" t="s">
        <v>11</v>
      </c>
      <c r="AC101" s="52">
        <v>7</v>
      </c>
      <c r="AD101" s="52">
        <v>2</v>
      </c>
      <c r="AE101" s="52">
        <v>5</v>
      </c>
      <c r="AF101" s="52">
        <v>0</v>
      </c>
      <c r="AG101" s="52">
        <v>14</v>
      </c>
      <c r="AH101" s="52">
        <v>36</v>
      </c>
      <c r="AI101" s="52">
        <f t="shared" si="25"/>
        <v>-22</v>
      </c>
      <c r="AJ101" s="52">
        <v>6</v>
      </c>
    </row>
    <row r="102" spans="1:36" ht="15.75">
      <c r="A102" s="44" t="s">
        <v>43</v>
      </c>
      <c r="B102" s="82" t="str">
        <f>+A11</f>
        <v>3568 Bursaspor</v>
      </c>
      <c r="C102" s="45">
        <v>0</v>
      </c>
      <c r="D102" s="45">
        <v>3</v>
      </c>
      <c r="E102" s="87" t="str">
        <f>+A2</f>
        <v>Matrahsızlar</v>
      </c>
      <c r="F102" s="82"/>
      <c r="G102" s="44"/>
      <c r="K102" s="87"/>
      <c r="P102" s="50">
        <f t="shared" si="26"/>
        <v>7</v>
      </c>
      <c r="Q102" s="50" t="s">
        <v>10</v>
      </c>
      <c r="R102" s="50">
        <v>7</v>
      </c>
      <c r="S102" s="50">
        <v>2</v>
      </c>
      <c r="T102" s="50">
        <v>3</v>
      </c>
      <c r="U102" s="50">
        <v>2</v>
      </c>
      <c r="V102" s="50">
        <v>24</v>
      </c>
      <c r="W102" s="50">
        <v>11</v>
      </c>
      <c r="X102" s="50">
        <f t="shared" si="24"/>
        <v>13</v>
      </c>
      <c r="Y102" s="50">
        <v>8</v>
      </c>
      <c r="Z102" s="66"/>
      <c r="AA102" s="52">
        <f t="shared" si="27"/>
        <v>7</v>
      </c>
      <c r="AB102" s="52" t="s">
        <v>13</v>
      </c>
      <c r="AC102" s="52">
        <v>7</v>
      </c>
      <c r="AD102" s="52">
        <v>2</v>
      </c>
      <c r="AE102" s="52">
        <v>5</v>
      </c>
      <c r="AF102" s="52">
        <v>0</v>
      </c>
      <c r="AG102" s="52">
        <v>11</v>
      </c>
      <c r="AH102" s="52">
        <v>42</v>
      </c>
      <c r="AI102" s="52">
        <f t="shared" si="25"/>
        <v>-31</v>
      </c>
      <c r="AJ102" s="52">
        <v>6</v>
      </c>
    </row>
    <row r="103" spans="1:36" ht="15.75">
      <c r="A103" s="85"/>
      <c r="B103" s="82"/>
      <c r="C103" s="86"/>
      <c r="D103" s="86"/>
      <c r="E103" s="87"/>
      <c r="F103" s="82"/>
      <c r="G103" s="85"/>
      <c r="H103" s="82"/>
      <c r="I103" s="86"/>
      <c r="J103" s="86"/>
      <c r="K103" s="87"/>
      <c r="P103" s="50">
        <f t="shared" si="26"/>
        <v>8</v>
      </c>
      <c r="Q103" s="50" t="s">
        <v>4</v>
      </c>
      <c r="R103" s="50">
        <v>7</v>
      </c>
      <c r="S103" s="50">
        <v>2</v>
      </c>
      <c r="T103" s="50">
        <v>5</v>
      </c>
      <c r="U103" s="50">
        <v>0</v>
      </c>
      <c r="V103" s="50">
        <v>37</v>
      </c>
      <c r="W103" s="50">
        <v>45</v>
      </c>
      <c r="X103" s="50">
        <f t="shared" si="24"/>
        <v>-8</v>
      </c>
      <c r="Y103" s="50">
        <v>6</v>
      </c>
      <c r="Z103" s="66"/>
      <c r="AA103" s="52">
        <f t="shared" si="27"/>
        <v>8</v>
      </c>
      <c r="AB103" s="52" t="s">
        <v>12</v>
      </c>
      <c r="AC103" s="52">
        <v>7</v>
      </c>
      <c r="AD103" s="52">
        <v>2</v>
      </c>
      <c r="AE103" s="52">
        <v>5</v>
      </c>
      <c r="AF103" s="52">
        <v>0</v>
      </c>
      <c r="AG103" s="52">
        <v>14</v>
      </c>
      <c r="AH103" s="52">
        <v>31</v>
      </c>
      <c r="AI103" s="52">
        <f t="shared" si="25"/>
        <v>-17</v>
      </c>
      <c r="AJ103" s="52">
        <v>6</v>
      </c>
    </row>
    <row r="104" spans="1:36" ht="15.75">
      <c r="A104" s="85"/>
      <c r="B104" s="82"/>
      <c r="C104" s="86"/>
      <c r="D104" s="86"/>
      <c r="E104" s="87"/>
      <c r="F104" s="82"/>
      <c r="G104" s="85"/>
      <c r="H104" s="82"/>
      <c r="I104" s="86"/>
      <c r="J104" s="86"/>
      <c r="K104" s="87"/>
      <c r="P104" s="50">
        <f t="shared" si="26"/>
        <v>9</v>
      </c>
      <c r="Q104" s="50" t="s">
        <v>20</v>
      </c>
      <c r="R104" s="50">
        <v>7</v>
      </c>
      <c r="S104" s="50">
        <v>0</v>
      </c>
      <c r="T104" s="50">
        <v>7</v>
      </c>
      <c r="U104" s="50">
        <v>0</v>
      </c>
      <c r="V104" s="50">
        <v>14</v>
      </c>
      <c r="W104" s="50">
        <v>76</v>
      </c>
      <c r="X104" s="50">
        <f t="shared" si="24"/>
        <v>-62</v>
      </c>
      <c r="Y104" s="50">
        <v>0</v>
      </c>
      <c r="Z104" s="66"/>
      <c r="AA104" s="52">
        <f t="shared" si="27"/>
        <v>9</v>
      </c>
      <c r="AB104" s="52" t="s">
        <v>18</v>
      </c>
      <c r="AC104" s="52">
        <v>7</v>
      </c>
      <c r="AD104" s="52"/>
      <c r="AE104" s="52"/>
      <c r="AF104" s="52"/>
      <c r="AG104" s="52"/>
      <c r="AH104" s="52"/>
      <c r="AI104" s="52"/>
      <c r="AJ104" s="52">
        <v>0</v>
      </c>
    </row>
    <row r="105" spans="1:36" ht="16.5" thickBot="1">
      <c r="A105" s="85"/>
      <c r="B105" s="82"/>
      <c r="C105" s="86"/>
      <c r="D105" s="86"/>
      <c r="E105" s="87"/>
      <c r="F105" s="82"/>
      <c r="G105" s="85"/>
      <c r="H105" s="82"/>
      <c r="I105" s="86"/>
      <c r="J105" s="86"/>
      <c r="K105" s="87"/>
      <c r="P105" s="50">
        <f t="shared" si="26"/>
        <v>10</v>
      </c>
      <c r="Q105" s="50" t="s">
        <v>16</v>
      </c>
      <c r="R105" s="50">
        <v>7</v>
      </c>
      <c r="S105" s="50"/>
      <c r="T105" s="50"/>
      <c r="U105" s="50"/>
      <c r="V105" s="50"/>
      <c r="W105" s="50"/>
      <c r="X105" s="50"/>
      <c r="Y105" s="50">
        <v>0</v>
      </c>
      <c r="Z105" s="66"/>
      <c r="AA105" s="52">
        <f t="shared" si="27"/>
        <v>10</v>
      </c>
      <c r="AB105" s="52" t="s">
        <v>7</v>
      </c>
      <c r="AC105" s="52">
        <v>7</v>
      </c>
      <c r="AD105" s="52"/>
      <c r="AE105" s="52"/>
      <c r="AF105" s="52"/>
      <c r="AG105" s="52"/>
      <c r="AH105" s="52"/>
      <c r="AI105" s="52"/>
      <c r="AJ105" s="52">
        <v>0</v>
      </c>
    </row>
    <row r="106" spans="1:256" ht="14.25" thickBot="1" thickTop="1">
      <c r="A106" s="115"/>
      <c r="B106" s="92"/>
      <c r="C106" s="116"/>
      <c r="D106" s="116"/>
      <c r="E106" s="117"/>
      <c r="F106" s="92"/>
      <c r="G106" s="115"/>
      <c r="H106" s="92"/>
      <c r="I106" s="92"/>
      <c r="J106" s="92"/>
      <c r="K106" s="117"/>
      <c r="IV106"/>
    </row>
    <row r="107" spans="1:36" ht="16.5" thickBot="1">
      <c r="A107" s="118"/>
      <c r="B107" s="119"/>
      <c r="C107" s="120"/>
      <c r="D107" s="120"/>
      <c r="E107" s="119"/>
      <c r="F107" s="119"/>
      <c r="G107" s="119"/>
      <c r="H107" s="119"/>
      <c r="I107" s="119"/>
      <c r="J107" s="119"/>
      <c r="K107" s="121"/>
      <c r="P107" s="74"/>
      <c r="Q107" s="11" t="s">
        <v>55</v>
      </c>
      <c r="R107" s="75"/>
      <c r="S107" s="75"/>
      <c r="T107" s="75"/>
      <c r="U107" s="75"/>
      <c r="V107" s="75"/>
      <c r="W107" s="75"/>
      <c r="X107" s="75"/>
      <c r="Y107" s="76"/>
      <c r="AA107" s="77"/>
      <c r="AB107" s="16" t="s">
        <v>56</v>
      </c>
      <c r="AC107" s="78"/>
      <c r="AD107" s="78"/>
      <c r="AE107" s="78"/>
      <c r="AF107" s="78"/>
      <c r="AG107" s="78"/>
      <c r="AH107" s="78"/>
      <c r="AI107" s="78"/>
      <c r="AJ107" s="79"/>
    </row>
    <row r="108" spans="1:36" ht="16.5" customHeight="1">
      <c r="A108" s="122">
        <v>43064</v>
      </c>
      <c r="B108" s="123" t="s">
        <v>60</v>
      </c>
      <c r="C108" s="123" t="s">
        <v>38</v>
      </c>
      <c r="D108" s="124"/>
      <c r="E108" s="125"/>
      <c r="F108" s="119"/>
      <c r="G108" s="126">
        <v>43064</v>
      </c>
      <c r="H108" s="127" t="s">
        <v>60</v>
      </c>
      <c r="I108" s="127" t="s">
        <v>37</v>
      </c>
      <c r="J108" s="128"/>
      <c r="K108" s="129"/>
      <c r="P108" s="80"/>
      <c r="Q108" s="12" t="s">
        <v>27</v>
      </c>
      <c r="R108" s="11" t="s">
        <v>28</v>
      </c>
      <c r="S108" s="12" t="s">
        <v>29</v>
      </c>
      <c r="T108" s="12" t="s">
        <v>30</v>
      </c>
      <c r="U108" s="12" t="s">
        <v>31</v>
      </c>
      <c r="V108" s="12" t="s">
        <v>32</v>
      </c>
      <c r="W108" s="12" t="s">
        <v>33</v>
      </c>
      <c r="X108" s="12" t="s">
        <v>34</v>
      </c>
      <c r="Y108" s="11" t="s">
        <v>35</v>
      </c>
      <c r="AA108" s="81"/>
      <c r="AB108" s="17" t="s">
        <v>27</v>
      </c>
      <c r="AC108" s="16" t="s">
        <v>28</v>
      </c>
      <c r="AD108" s="17" t="s">
        <v>29</v>
      </c>
      <c r="AE108" s="17" t="s">
        <v>30</v>
      </c>
      <c r="AF108" s="17" t="s">
        <v>31</v>
      </c>
      <c r="AG108" s="17" t="s">
        <v>32</v>
      </c>
      <c r="AH108" s="17" t="s">
        <v>33</v>
      </c>
      <c r="AI108" s="17" t="s">
        <v>34</v>
      </c>
      <c r="AJ108" s="16" t="s">
        <v>35</v>
      </c>
    </row>
    <row r="109" spans="1:36" ht="16.5" customHeight="1">
      <c r="A109" s="85"/>
      <c r="B109" s="82"/>
      <c r="C109" s="86"/>
      <c r="D109" s="86"/>
      <c r="E109" s="87"/>
      <c r="F109" s="82"/>
      <c r="G109" s="108"/>
      <c r="H109" s="82"/>
      <c r="I109" s="82"/>
      <c r="J109" s="82"/>
      <c r="K109" s="87"/>
      <c r="P109" s="37">
        <v>1</v>
      </c>
      <c r="Q109" s="37" t="s">
        <v>17</v>
      </c>
      <c r="R109" s="37">
        <v>8</v>
      </c>
      <c r="S109" s="37">
        <v>7</v>
      </c>
      <c r="T109" s="37">
        <v>1</v>
      </c>
      <c r="U109" s="37">
        <v>0</v>
      </c>
      <c r="V109" s="37">
        <v>71</v>
      </c>
      <c r="W109" s="37">
        <v>29</v>
      </c>
      <c r="X109" s="37">
        <f aca="true" t="shared" si="28" ref="X109:X117">+V109-W109</f>
        <v>42</v>
      </c>
      <c r="Y109" s="37">
        <v>21</v>
      </c>
      <c r="AA109" s="39">
        <v>1</v>
      </c>
      <c r="AB109" s="39" t="s">
        <v>6</v>
      </c>
      <c r="AC109" s="39">
        <v>8</v>
      </c>
      <c r="AD109" s="39">
        <v>7</v>
      </c>
      <c r="AE109" s="39">
        <v>0</v>
      </c>
      <c r="AF109" s="39">
        <v>1</v>
      </c>
      <c r="AG109" s="39">
        <v>57</v>
      </c>
      <c r="AH109" s="39">
        <v>15</v>
      </c>
      <c r="AI109" s="39">
        <f aca="true" t="shared" si="29" ref="AI109:AI116">+AG109-AH109</f>
        <v>42</v>
      </c>
      <c r="AJ109" s="39">
        <v>22</v>
      </c>
    </row>
    <row r="110" spans="1:36" ht="16.5" customHeight="1">
      <c r="A110" s="85" t="s">
        <v>39</v>
      </c>
      <c r="B110" s="41" t="s">
        <v>4</v>
      </c>
      <c r="C110" s="45">
        <v>1</v>
      </c>
      <c r="D110" s="45">
        <v>2</v>
      </c>
      <c r="E110" s="43" t="s">
        <v>15</v>
      </c>
      <c r="F110" s="82"/>
      <c r="G110" s="85" t="s">
        <v>39</v>
      </c>
      <c r="H110" s="46" t="s">
        <v>13</v>
      </c>
      <c r="I110" s="45">
        <v>0</v>
      </c>
      <c r="J110" s="45">
        <v>11</v>
      </c>
      <c r="K110" s="87" t="s">
        <v>11</v>
      </c>
      <c r="P110" s="37">
        <f aca="true" t="shared" si="30" ref="P110:P118">+P109+1</f>
        <v>2</v>
      </c>
      <c r="Q110" s="37" t="s">
        <v>5</v>
      </c>
      <c r="R110" s="37">
        <v>8</v>
      </c>
      <c r="S110" s="37">
        <v>6</v>
      </c>
      <c r="T110" s="37">
        <v>1</v>
      </c>
      <c r="U110" s="37">
        <v>1</v>
      </c>
      <c r="V110" s="37">
        <v>40</v>
      </c>
      <c r="W110" s="37">
        <v>23</v>
      </c>
      <c r="X110" s="37">
        <f t="shared" si="28"/>
        <v>17</v>
      </c>
      <c r="Y110" s="37">
        <v>19</v>
      </c>
      <c r="AA110" s="39">
        <f aca="true" t="shared" si="31" ref="AA110:AA118">+AA109+1</f>
        <v>2</v>
      </c>
      <c r="AB110" s="39" t="s">
        <v>19</v>
      </c>
      <c r="AC110" s="39">
        <v>8</v>
      </c>
      <c r="AD110" s="39">
        <v>6</v>
      </c>
      <c r="AE110" s="39">
        <v>1</v>
      </c>
      <c r="AF110" s="39">
        <v>1</v>
      </c>
      <c r="AG110" s="39">
        <v>39</v>
      </c>
      <c r="AH110" s="39">
        <v>15</v>
      </c>
      <c r="AI110" s="39">
        <f t="shared" si="29"/>
        <v>24</v>
      </c>
      <c r="AJ110" s="39">
        <v>19</v>
      </c>
    </row>
    <row r="111" spans="1:36" ht="16.5" customHeight="1">
      <c r="A111" s="85" t="s">
        <v>40</v>
      </c>
      <c r="B111" s="41" t="s">
        <v>10</v>
      </c>
      <c r="C111" s="45">
        <v>3</v>
      </c>
      <c r="D111" s="45">
        <v>0</v>
      </c>
      <c r="E111" s="43" t="s">
        <v>20</v>
      </c>
      <c r="F111" s="82"/>
      <c r="G111" s="85" t="s">
        <v>40</v>
      </c>
      <c r="H111" s="96" t="s">
        <v>8</v>
      </c>
      <c r="I111" s="95">
        <v>7</v>
      </c>
      <c r="J111" s="95">
        <v>4</v>
      </c>
      <c r="K111" s="87" t="s">
        <v>21</v>
      </c>
      <c r="P111" s="37">
        <f t="shared" si="30"/>
        <v>3</v>
      </c>
      <c r="Q111" s="37" t="s">
        <v>2</v>
      </c>
      <c r="R111" s="37">
        <v>8</v>
      </c>
      <c r="S111" s="37">
        <v>6</v>
      </c>
      <c r="T111" s="37">
        <v>2</v>
      </c>
      <c r="U111" s="37">
        <v>0</v>
      </c>
      <c r="V111" s="37">
        <v>43</v>
      </c>
      <c r="W111" s="37">
        <v>11</v>
      </c>
      <c r="X111" s="37">
        <f t="shared" si="28"/>
        <v>32</v>
      </c>
      <c r="Y111" s="37">
        <v>18</v>
      </c>
      <c r="AA111" s="39">
        <f t="shared" si="31"/>
        <v>3</v>
      </c>
      <c r="AB111" s="39" t="s">
        <v>3</v>
      </c>
      <c r="AC111" s="39">
        <v>8</v>
      </c>
      <c r="AD111" s="39">
        <v>6</v>
      </c>
      <c r="AE111" s="39">
        <v>2</v>
      </c>
      <c r="AF111" s="39">
        <v>0</v>
      </c>
      <c r="AG111" s="39">
        <v>32</v>
      </c>
      <c r="AH111" s="39">
        <v>21</v>
      </c>
      <c r="AI111" s="39">
        <f t="shared" si="29"/>
        <v>11</v>
      </c>
      <c r="AJ111" s="39">
        <v>18</v>
      </c>
    </row>
    <row r="112" spans="1:36" ht="16.5" customHeight="1">
      <c r="A112" s="85" t="s">
        <v>41</v>
      </c>
      <c r="B112" s="41" t="s">
        <v>9</v>
      </c>
      <c r="C112" s="45">
        <v>5</v>
      </c>
      <c r="D112" s="45">
        <v>8</v>
      </c>
      <c r="E112" s="43" t="s">
        <v>17</v>
      </c>
      <c r="F112" s="82"/>
      <c r="G112" s="85" t="s">
        <v>41</v>
      </c>
      <c r="H112" s="46" t="s">
        <v>6</v>
      </c>
      <c r="I112" s="45">
        <v>4</v>
      </c>
      <c r="J112" s="45">
        <v>1</v>
      </c>
      <c r="K112" s="87" t="s">
        <v>3</v>
      </c>
      <c r="P112" s="37">
        <f t="shared" si="30"/>
        <v>4</v>
      </c>
      <c r="Q112" s="37" t="s">
        <v>15</v>
      </c>
      <c r="R112" s="37">
        <v>8</v>
      </c>
      <c r="S112" s="37">
        <v>5</v>
      </c>
      <c r="T112" s="37">
        <v>2</v>
      </c>
      <c r="U112" s="37">
        <v>1</v>
      </c>
      <c r="V112" s="37">
        <v>33</v>
      </c>
      <c r="W112" s="37">
        <v>20</v>
      </c>
      <c r="X112" s="37">
        <f t="shared" si="28"/>
        <v>13</v>
      </c>
      <c r="Y112" s="37">
        <v>16</v>
      </c>
      <c r="AA112" s="39">
        <f t="shared" si="31"/>
        <v>4</v>
      </c>
      <c r="AB112" s="39" t="s">
        <v>8</v>
      </c>
      <c r="AC112" s="39">
        <v>8</v>
      </c>
      <c r="AD112" s="39">
        <v>5</v>
      </c>
      <c r="AE112" s="39">
        <v>3</v>
      </c>
      <c r="AF112" s="39">
        <v>0</v>
      </c>
      <c r="AG112" s="39">
        <v>33</v>
      </c>
      <c r="AH112" s="39">
        <v>21</v>
      </c>
      <c r="AI112" s="39">
        <f t="shared" si="29"/>
        <v>12</v>
      </c>
      <c r="AJ112" s="39">
        <v>15</v>
      </c>
    </row>
    <row r="113" spans="1:36" ht="16.5" customHeight="1">
      <c r="A113" s="85" t="s">
        <v>42</v>
      </c>
      <c r="B113" s="82" t="s">
        <v>5</v>
      </c>
      <c r="C113" s="95">
        <v>4</v>
      </c>
      <c r="D113" s="95">
        <v>3</v>
      </c>
      <c r="E113" s="87" t="s">
        <v>2</v>
      </c>
      <c r="F113" s="82"/>
      <c r="G113" s="85" t="s">
        <v>42</v>
      </c>
      <c r="H113" s="46"/>
      <c r="I113" s="300"/>
      <c r="J113" s="300"/>
      <c r="K113" s="87"/>
      <c r="P113" s="50">
        <f t="shared" si="30"/>
        <v>5</v>
      </c>
      <c r="Q113" s="50" t="s">
        <v>14</v>
      </c>
      <c r="R113" s="50">
        <v>8</v>
      </c>
      <c r="S113" s="50">
        <v>4</v>
      </c>
      <c r="T113" s="50">
        <v>3</v>
      </c>
      <c r="U113" s="50">
        <v>1</v>
      </c>
      <c r="V113" s="50">
        <v>26</v>
      </c>
      <c r="W113" s="50">
        <v>17</v>
      </c>
      <c r="X113" s="50">
        <f t="shared" si="28"/>
        <v>9</v>
      </c>
      <c r="Y113" s="50">
        <v>13</v>
      </c>
      <c r="AA113" s="52">
        <f t="shared" si="31"/>
        <v>5</v>
      </c>
      <c r="AB113" s="52" t="s">
        <v>21</v>
      </c>
      <c r="AC113" s="52">
        <v>8</v>
      </c>
      <c r="AD113" s="52">
        <v>5</v>
      </c>
      <c r="AE113" s="52">
        <v>3</v>
      </c>
      <c r="AF113" s="52">
        <v>0</v>
      </c>
      <c r="AG113" s="52">
        <v>51</v>
      </c>
      <c r="AH113" s="52">
        <v>30</v>
      </c>
      <c r="AI113" s="52">
        <f t="shared" si="29"/>
        <v>21</v>
      </c>
      <c r="AJ113" s="52">
        <v>15</v>
      </c>
    </row>
    <row r="114" spans="1:36" ht="16.5" customHeight="1" thickBot="1">
      <c r="A114" s="130"/>
      <c r="B114" s="131"/>
      <c r="C114" s="132"/>
      <c r="D114" s="132"/>
      <c r="E114" s="131"/>
      <c r="F114" s="131"/>
      <c r="G114" s="131"/>
      <c r="H114" s="131"/>
      <c r="I114" s="131"/>
      <c r="J114" s="131"/>
      <c r="K114" s="133"/>
      <c r="P114" s="50">
        <f t="shared" si="30"/>
        <v>6</v>
      </c>
      <c r="Q114" s="50" t="s">
        <v>10</v>
      </c>
      <c r="R114" s="50">
        <v>8</v>
      </c>
      <c r="S114" s="50">
        <v>3</v>
      </c>
      <c r="T114" s="50">
        <v>3</v>
      </c>
      <c r="U114" s="50">
        <v>2</v>
      </c>
      <c r="V114" s="50">
        <v>27</v>
      </c>
      <c r="W114" s="50">
        <v>11</v>
      </c>
      <c r="X114" s="50">
        <f t="shared" si="28"/>
        <v>16</v>
      </c>
      <c r="Y114" s="50">
        <v>11</v>
      </c>
      <c r="AA114" s="52">
        <f t="shared" si="31"/>
        <v>6</v>
      </c>
      <c r="AB114" s="52" t="s">
        <v>11</v>
      </c>
      <c r="AC114" s="52">
        <v>8</v>
      </c>
      <c r="AD114" s="52">
        <v>3</v>
      </c>
      <c r="AE114" s="52">
        <v>5</v>
      </c>
      <c r="AF114" s="52">
        <v>0</v>
      </c>
      <c r="AG114" s="52">
        <v>25</v>
      </c>
      <c r="AH114" s="52">
        <v>36</v>
      </c>
      <c r="AI114" s="52">
        <f t="shared" si="29"/>
        <v>-11</v>
      </c>
      <c r="AJ114" s="52">
        <v>9</v>
      </c>
    </row>
    <row r="115" spans="16:36" ht="15">
      <c r="P115" s="50">
        <f t="shared" si="30"/>
        <v>7</v>
      </c>
      <c r="Q115" s="50" t="s">
        <v>9</v>
      </c>
      <c r="R115" s="50">
        <v>8</v>
      </c>
      <c r="S115" s="50">
        <v>3</v>
      </c>
      <c r="T115" s="50">
        <v>4</v>
      </c>
      <c r="U115" s="50">
        <v>1</v>
      </c>
      <c r="V115" s="50">
        <v>35</v>
      </c>
      <c r="W115" s="50">
        <v>32</v>
      </c>
      <c r="X115" s="50">
        <f t="shared" si="28"/>
        <v>3</v>
      </c>
      <c r="Y115" s="50">
        <v>10</v>
      </c>
      <c r="AA115" s="52">
        <f t="shared" si="31"/>
        <v>7</v>
      </c>
      <c r="AB115" s="52" t="s">
        <v>12</v>
      </c>
      <c r="AC115" s="52">
        <v>8</v>
      </c>
      <c r="AD115" s="52">
        <v>3</v>
      </c>
      <c r="AE115" s="52">
        <v>5</v>
      </c>
      <c r="AF115" s="52">
        <v>0</v>
      </c>
      <c r="AG115" s="52">
        <v>17</v>
      </c>
      <c r="AH115" s="52">
        <v>31</v>
      </c>
      <c r="AI115" s="52">
        <f t="shared" si="29"/>
        <v>-14</v>
      </c>
      <c r="AJ115" s="52">
        <v>9</v>
      </c>
    </row>
    <row r="116" spans="16:36" ht="15">
      <c r="P116" s="50">
        <f t="shared" si="30"/>
        <v>8</v>
      </c>
      <c r="Q116" s="50" t="s">
        <v>4</v>
      </c>
      <c r="R116" s="50">
        <v>8</v>
      </c>
      <c r="S116" s="50">
        <v>2</v>
      </c>
      <c r="T116" s="50">
        <v>6</v>
      </c>
      <c r="U116" s="50">
        <v>0</v>
      </c>
      <c r="V116" s="50">
        <v>38</v>
      </c>
      <c r="W116" s="50">
        <v>47</v>
      </c>
      <c r="X116" s="50">
        <f t="shared" si="28"/>
        <v>-9</v>
      </c>
      <c r="Y116" s="50">
        <v>6</v>
      </c>
      <c r="AA116" s="52">
        <f t="shared" si="31"/>
        <v>8</v>
      </c>
      <c r="AB116" s="52" t="s">
        <v>13</v>
      </c>
      <c r="AC116" s="52">
        <v>8</v>
      </c>
      <c r="AD116" s="52">
        <v>2</v>
      </c>
      <c r="AE116" s="52">
        <v>6</v>
      </c>
      <c r="AF116" s="52">
        <v>0</v>
      </c>
      <c r="AG116" s="52">
        <v>11</v>
      </c>
      <c r="AH116" s="52">
        <v>53</v>
      </c>
      <c r="AI116" s="52">
        <f t="shared" si="29"/>
        <v>-42</v>
      </c>
      <c r="AJ116" s="52">
        <v>6</v>
      </c>
    </row>
    <row r="117" spans="16:36" ht="15.75" thickBot="1">
      <c r="P117" s="50">
        <f t="shared" si="30"/>
        <v>9</v>
      </c>
      <c r="Q117" s="50" t="s">
        <v>20</v>
      </c>
      <c r="R117" s="50">
        <v>8</v>
      </c>
      <c r="S117" s="50">
        <v>0</v>
      </c>
      <c r="T117" s="50">
        <v>8</v>
      </c>
      <c r="U117" s="50">
        <v>0</v>
      </c>
      <c r="V117" s="50">
        <v>14</v>
      </c>
      <c r="W117" s="50">
        <v>79</v>
      </c>
      <c r="X117" s="50">
        <f t="shared" si="28"/>
        <v>-65</v>
      </c>
      <c r="Y117" s="50">
        <v>0</v>
      </c>
      <c r="AA117" s="52">
        <f t="shared" si="31"/>
        <v>9</v>
      </c>
      <c r="AB117" s="52" t="s">
        <v>18</v>
      </c>
      <c r="AC117" s="52">
        <v>8</v>
      </c>
      <c r="AD117" s="52"/>
      <c r="AE117" s="52"/>
      <c r="AF117" s="52"/>
      <c r="AG117" s="52"/>
      <c r="AH117" s="52"/>
      <c r="AI117" s="52"/>
      <c r="AJ117" s="52">
        <v>0</v>
      </c>
    </row>
    <row r="118" spans="1:36" ht="15">
      <c r="A118" s="281">
        <v>43071</v>
      </c>
      <c r="B118" s="282" t="s">
        <v>61</v>
      </c>
      <c r="C118" s="282" t="s">
        <v>37</v>
      </c>
      <c r="D118" s="283"/>
      <c r="E118" s="284"/>
      <c r="F118" s="285"/>
      <c r="G118" s="286">
        <v>43071</v>
      </c>
      <c r="H118" s="287" t="s">
        <v>61</v>
      </c>
      <c r="I118" s="287" t="s">
        <v>38</v>
      </c>
      <c r="J118" s="288"/>
      <c r="K118" s="289"/>
      <c r="P118" s="50">
        <f t="shared" si="30"/>
        <v>10</v>
      </c>
      <c r="Q118" s="50" t="s">
        <v>16</v>
      </c>
      <c r="R118" s="50">
        <v>8</v>
      </c>
      <c r="S118" s="50"/>
      <c r="T118" s="50"/>
      <c r="U118" s="50"/>
      <c r="V118" s="50"/>
      <c r="W118" s="50"/>
      <c r="X118" s="50"/>
      <c r="Y118" s="50">
        <v>0</v>
      </c>
      <c r="AA118" s="52">
        <f t="shared" si="31"/>
        <v>10</v>
      </c>
      <c r="AB118" s="52" t="s">
        <v>7</v>
      </c>
      <c r="AC118" s="52">
        <v>8</v>
      </c>
      <c r="AD118" s="52"/>
      <c r="AE118" s="52"/>
      <c r="AF118" s="52"/>
      <c r="AG118" s="52"/>
      <c r="AH118" s="52"/>
      <c r="AI118" s="52"/>
      <c r="AJ118" s="52">
        <v>0</v>
      </c>
    </row>
    <row r="119" spans="1:11" ht="12.75">
      <c r="A119" s="290"/>
      <c r="B119" s="24"/>
      <c r="C119" s="5"/>
      <c r="D119" s="5"/>
      <c r="E119" s="24"/>
      <c r="F119" s="24"/>
      <c r="G119" s="24"/>
      <c r="H119" s="24"/>
      <c r="I119" s="24"/>
      <c r="J119" s="24"/>
      <c r="K119" s="291"/>
    </row>
    <row r="120" spans="1:11" ht="15" customHeight="1">
      <c r="A120" s="85" t="s">
        <v>39</v>
      </c>
      <c r="B120" s="41" t="s">
        <v>2</v>
      </c>
      <c r="C120" s="45"/>
      <c r="D120" s="45"/>
      <c r="E120" s="43" t="s">
        <v>4</v>
      </c>
      <c r="F120" s="82"/>
      <c r="G120" s="85" t="s">
        <v>39</v>
      </c>
      <c r="H120" s="46" t="s">
        <v>20</v>
      </c>
      <c r="I120" s="45"/>
      <c r="J120" s="45"/>
      <c r="K120" s="87" t="s">
        <v>9</v>
      </c>
    </row>
    <row r="121" spans="1:11" ht="15" customHeight="1">
      <c r="A121" s="85" t="s">
        <v>40</v>
      </c>
      <c r="B121" s="41" t="s">
        <v>17</v>
      </c>
      <c r="C121" s="45"/>
      <c r="D121" s="45"/>
      <c r="E121" s="43" t="s">
        <v>14</v>
      </c>
      <c r="F121" s="82"/>
      <c r="G121" s="85" t="s">
        <v>40</v>
      </c>
      <c r="H121" s="96" t="s">
        <v>15</v>
      </c>
      <c r="I121" s="95"/>
      <c r="J121" s="95"/>
      <c r="K121" s="87" t="s">
        <v>10</v>
      </c>
    </row>
    <row r="122" spans="1:11" ht="15" customHeight="1">
      <c r="A122" s="85" t="s">
        <v>41</v>
      </c>
      <c r="B122" s="41" t="s">
        <v>3</v>
      </c>
      <c r="C122" s="45"/>
      <c r="D122" s="45"/>
      <c r="E122" s="43" t="s">
        <v>8</v>
      </c>
      <c r="F122" s="82"/>
      <c r="G122" s="85" t="s">
        <v>41</v>
      </c>
      <c r="H122" s="46" t="s">
        <v>19</v>
      </c>
      <c r="I122" s="45"/>
      <c r="J122" s="45"/>
      <c r="K122" s="87" t="s">
        <v>12</v>
      </c>
    </row>
    <row r="123" spans="1:11" ht="15" customHeight="1">
      <c r="A123" s="85" t="s">
        <v>42</v>
      </c>
      <c r="B123" s="82" t="s">
        <v>11</v>
      </c>
      <c r="C123" s="95"/>
      <c r="D123" s="95"/>
      <c r="E123" s="87" t="s">
        <v>6</v>
      </c>
      <c r="F123" s="82"/>
      <c r="G123" s="85" t="s">
        <v>42</v>
      </c>
      <c r="H123" s="46" t="s">
        <v>13</v>
      </c>
      <c r="I123" s="45"/>
      <c r="J123" s="45"/>
      <c r="K123" s="87" t="s">
        <v>50</v>
      </c>
    </row>
    <row r="124" spans="1:11" ht="12.75">
      <c r="A124" s="85" t="s">
        <v>43</v>
      </c>
      <c r="B124" s="41" t="s">
        <v>50</v>
      </c>
      <c r="C124" s="45"/>
      <c r="D124" s="45"/>
      <c r="E124" s="43" t="s">
        <v>5</v>
      </c>
      <c r="F124" s="82"/>
      <c r="G124" s="85" t="s">
        <v>43</v>
      </c>
      <c r="H124" s="46" t="s">
        <v>312</v>
      </c>
      <c r="I124" s="45"/>
      <c r="J124" s="45"/>
      <c r="K124" s="87" t="s">
        <v>50</v>
      </c>
    </row>
    <row r="125" spans="1:11" ht="12.75">
      <c r="A125" s="85"/>
      <c r="B125" s="41"/>
      <c r="C125" s="45"/>
      <c r="D125" s="45"/>
      <c r="E125" s="43"/>
      <c r="F125" s="82"/>
      <c r="G125" s="85"/>
      <c r="H125" s="96"/>
      <c r="I125" s="95"/>
      <c r="J125" s="95"/>
      <c r="K125" s="87"/>
    </row>
    <row r="126" spans="1:11" ht="13.5" thickBot="1">
      <c r="A126" s="292"/>
      <c r="B126" s="293"/>
      <c r="C126" s="294"/>
      <c r="D126" s="294"/>
      <c r="E126" s="293"/>
      <c r="F126" s="293"/>
      <c r="G126" s="293"/>
      <c r="H126" s="293"/>
      <c r="I126" s="293"/>
      <c r="J126" s="293"/>
      <c r="K126" s="295"/>
    </row>
    <row r="131" spans="3:4" ht="15" customHeight="1">
      <c r="C131" s="1"/>
      <c r="D131" s="1"/>
    </row>
  </sheetData>
  <sheetProtection selectLockedCells="1" selectUnlockedCells="1"/>
  <autoFilter ref="AB95:AJ103"/>
  <mergeCells count="5">
    <mergeCell ref="A12:K19"/>
    <mergeCell ref="A21:K21"/>
    <mergeCell ref="A22:E22"/>
    <mergeCell ref="G22:K22"/>
    <mergeCell ref="I113:J113"/>
  </mergeCells>
  <printOptions/>
  <pageMargins left="0.7479166666666667" right="0.7479166666666667" top="0.19652777777777777" bottom="0.5902777777777778" header="0.5118055555555555" footer="0.5118055555555555"/>
  <pageSetup horizontalDpi="300" verticalDpi="300" orientation="portrait" paperSize="9" scale="4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58"/>
  <sheetViews>
    <sheetView zoomScale="90" zoomScaleNormal="90" zoomScalePageLayoutView="0" workbookViewId="0" topLeftCell="A1">
      <selection activeCell="K142" sqref="K142"/>
    </sheetView>
  </sheetViews>
  <sheetFormatPr defaultColWidth="11.57421875" defaultRowHeight="12.75"/>
  <cols>
    <col min="1" max="1" width="27.00390625" style="134" customWidth="1"/>
    <col min="2" max="2" width="4.421875" style="134" customWidth="1"/>
    <col min="3" max="3" width="26.00390625" style="134" customWidth="1"/>
    <col min="4" max="12" width="3.7109375" style="134" customWidth="1"/>
    <col min="13" max="13" width="6.00390625" style="134" customWidth="1"/>
    <col min="14" max="15" width="3.57421875" style="134" customWidth="1"/>
    <col min="16" max="16" width="3.00390625" style="134" customWidth="1"/>
    <col min="17" max="17" width="8.8515625" style="134" customWidth="1"/>
    <col min="18" max="18" width="6.57421875" style="135" customWidth="1"/>
    <col min="19" max="255" width="22.57421875" style="134" customWidth="1"/>
  </cols>
  <sheetData>
    <row r="1" spans="1:18" ht="12" customHeight="1">
      <c r="A1" s="306" t="s">
        <v>62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</row>
    <row r="2" spans="1:18" ht="12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1:18" ht="1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4" spans="1:18" s="136" customFormat="1" ht="12.75" customHeight="1">
      <c r="A4" s="307" t="s">
        <v>0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</row>
    <row r="5" spans="1:18" s="136" customFormat="1" ht="26.25">
      <c r="A5" s="137" t="s">
        <v>27</v>
      </c>
      <c r="B5" s="138" t="s">
        <v>63</v>
      </c>
      <c r="C5" s="138" t="s">
        <v>64</v>
      </c>
      <c r="D5" s="139">
        <v>1</v>
      </c>
      <c r="E5" s="139">
        <v>2</v>
      </c>
      <c r="F5" s="139">
        <v>3</v>
      </c>
      <c r="G5" s="139">
        <v>4</v>
      </c>
      <c r="H5" s="139">
        <v>5</v>
      </c>
      <c r="I5" s="139">
        <v>6</v>
      </c>
      <c r="J5" s="139">
        <v>7</v>
      </c>
      <c r="K5" s="139">
        <v>8</v>
      </c>
      <c r="L5" s="139">
        <v>9</v>
      </c>
      <c r="M5" s="139" t="s">
        <v>65</v>
      </c>
      <c r="N5" s="139" t="s">
        <v>66</v>
      </c>
      <c r="O5" s="139" t="s">
        <v>67</v>
      </c>
      <c r="P5" s="139" t="s">
        <v>68</v>
      </c>
      <c r="Q5" s="139" t="s">
        <v>69</v>
      </c>
      <c r="R5" s="140" t="s">
        <v>70</v>
      </c>
    </row>
    <row r="6" spans="1:18" s="136" customFormat="1" ht="12.75">
      <c r="A6" s="305" t="s">
        <v>71</v>
      </c>
      <c r="B6" s="141">
        <v>9</v>
      </c>
      <c r="C6" s="141" t="s">
        <v>72</v>
      </c>
      <c r="D6" s="141">
        <v>1</v>
      </c>
      <c r="E6" s="141">
        <v>1</v>
      </c>
      <c r="F6" s="141">
        <v>3</v>
      </c>
      <c r="G6" s="141">
        <v>2</v>
      </c>
      <c r="H6" s="141"/>
      <c r="I6" s="141"/>
      <c r="J6" s="141"/>
      <c r="K6" s="141"/>
      <c r="L6" s="141"/>
      <c r="M6" s="141">
        <f aca="true" t="shared" si="0" ref="M6:M16">SUM(D6:L6)</f>
        <v>7</v>
      </c>
      <c r="N6" s="141"/>
      <c r="O6" s="141"/>
      <c r="P6" s="141"/>
      <c r="Q6" s="141">
        <f aca="true" t="shared" si="1" ref="Q6:Q16">SUM(M6:P6)</f>
        <v>7</v>
      </c>
      <c r="R6" s="142"/>
    </row>
    <row r="7" spans="1:18" s="136" customFormat="1" ht="12.75">
      <c r="A7" s="305"/>
      <c r="B7" s="143">
        <v>41</v>
      </c>
      <c r="C7" s="143" t="s">
        <v>73</v>
      </c>
      <c r="D7" s="143">
        <v>1</v>
      </c>
      <c r="E7" s="143">
        <v>3</v>
      </c>
      <c r="F7" s="143">
        <v>1</v>
      </c>
      <c r="G7" s="143">
        <v>1</v>
      </c>
      <c r="H7" s="143">
        <v>4</v>
      </c>
      <c r="I7" s="143"/>
      <c r="J7" s="143"/>
      <c r="K7" s="143">
        <v>1</v>
      </c>
      <c r="L7" s="143"/>
      <c r="M7" s="143">
        <f t="shared" si="0"/>
        <v>11</v>
      </c>
      <c r="N7" s="143"/>
      <c r="O7" s="143"/>
      <c r="P7" s="143"/>
      <c r="Q7" s="143">
        <f t="shared" si="1"/>
        <v>11</v>
      </c>
      <c r="R7" s="144"/>
    </row>
    <row r="8" spans="1:18" s="136" customFormat="1" ht="12.75">
      <c r="A8" s="305"/>
      <c r="B8" s="145">
        <v>16</v>
      </c>
      <c r="C8" s="145" t="s">
        <v>74</v>
      </c>
      <c r="D8" s="145"/>
      <c r="E8" s="145">
        <v>1</v>
      </c>
      <c r="F8" s="145">
        <v>2</v>
      </c>
      <c r="G8" s="145">
        <v>3</v>
      </c>
      <c r="H8" s="145">
        <v>2</v>
      </c>
      <c r="I8" s="145">
        <v>1</v>
      </c>
      <c r="J8" s="145"/>
      <c r="K8" s="145"/>
      <c r="L8" s="145"/>
      <c r="M8" s="145">
        <f t="shared" si="0"/>
        <v>9</v>
      </c>
      <c r="N8" s="145"/>
      <c r="O8" s="145"/>
      <c r="P8" s="145"/>
      <c r="Q8" s="145">
        <f t="shared" si="1"/>
        <v>9</v>
      </c>
      <c r="R8" s="146"/>
    </row>
    <row r="9" spans="1:18" s="136" customFormat="1" ht="12.75">
      <c r="A9" s="305"/>
      <c r="B9" s="145">
        <v>7</v>
      </c>
      <c r="C9" s="147" t="s">
        <v>75</v>
      </c>
      <c r="D9" s="145"/>
      <c r="E9" s="145"/>
      <c r="F9" s="145"/>
      <c r="G9" s="145">
        <v>1</v>
      </c>
      <c r="H9" s="145">
        <v>1</v>
      </c>
      <c r="I9" s="145"/>
      <c r="J9" s="145"/>
      <c r="K9" s="145"/>
      <c r="L9" s="145"/>
      <c r="M9" s="145">
        <f t="shared" si="0"/>
        <v>2</v>
      </c>
      <c r="N9" s="145"/>
      <c r="O9" s="145"/>
      <c r="P9" s="145"/>
      <c r="Q9" s="145">
        <f t="shared" si="1"/>
        <v>2</v>
      </c>
      <c r="R9" s="148"/>
    </row>
    <row r="10" spans="1:18" s="136" customFormat="1" ht="12.75">
      <c r="A10" s="305"/>
      <c r="B10" s="147">
        <v>31</v>
      </c>
      <c r="C10" s="147" t="s">
        <v>76</v>
      </c>
      <c r="D10" s="145"/>
      <c r="E10" s="145"/>
      <c r="F10" s="145"/>
      <c r="G10" s="145"/>
      <c r="H10" s="145">
        <v>3</v>
      </c>
      <c r="I10" s="145"/>
      <c r="J10" s="145"/>
      <c r="K10" s="145"/>
      <c r="L10" s="145"/>
      <c r="M10" s="145">
        <f t="shared" si="0"/>
        <v>3</v>
      </c>
      <c r="N10" s="145"/>
      <c r="O10" s="145"/>
      <c r="P10" s="145"/>
      <c r="Q10" s="145">
        <f t="shared" si="1"/>
        <v>3</v>
      </c>
      <c r="R10" s="146"/>
    </row>
    <row r="11" spans="1:18" s="136" customFormat="1" ht="12.75">
      <c r="A11" s="305"/>
      <c r="B11" s="147">
        <v>1</v>
      </c>
      <c r="C11" s="147" t="s">
        <v>77</v>
      </c>
      <c r="D11" s="145"/>
      <c r="E11" s="145"/>
      <c r="F11" s="145"/>
      <c r="G11" s="145"/>
      <c r="H11" s="145">
        <v>1</v>
      </c>
      <c r="I11" s="145"/>
      <c r="J11" s="145"/>
      <c r="K11" s="145"/>
      <c r="L11" s="145"/>
      <c r="M11" s="145">
        <f t="shared" si="0"/>
        <v>1</v>
      </c>
      <c r="N11" s="145"/>
      <c r="O11" s="145"/>
      <c r="P11" s="145"/>
      <c r="Q11" s="145">
        <f t="shared" si="1"/>
        <v>1</v>
      </c>
      <c r="R11" s="146"/>
    </row>
    <row r="12" spans="1:18" s="136" customFormat="1" ht="12.75">
      <c r="A12" s="305"/>
      <c r="B12" s="147">
        <v>6</v>
      </c>
      <c r="C12" s="147" t="s">
        <v>78</v>
      </c>
      <c r="D12" s="145"/>
      <c r="E12" s="145"/>
      <c r="F12" s="145"/>
      <c r="G12" s="145"/>
      <c r="H12" s="145">
        <v>1</v>
      </c>
      <c r="I12" s="145"/>
      <c r="J12" s="145"/>
      <c r="K12" s="145"/>
      <c r="L12" s="145"/>
      <c r="M12" s="145">
        <f t="shared" si="0"/>
        <v>1</v>
      </c>
      <c r="N12" s="145"/>
      <c r="O12" s="145"/>
      <c r="P12" s="145"/>
      <c r="Q12" s="145">
        <f t="shared" si="1"/>
        <v>1</v>
      </c>
      <c r="R12" s="146"/>
    </row>
    <row r="13" spans="1:18" s="136" customFormat="1" ht="12.75">
      <c r="A13" s="305"/>
      <c r="B13" s="145">
        <v>10</v>
      </c>
      <c r="C13" s="145" t="s">
        <v>79</v>
      </c>
      <c r="D13" s="145"/>
      <c r="E13" s="145"/>
      <c r="F13" s="145"/>
      <c r="G13" s="145"/>
      <c r="H13" s="145">
        <v>2</v>
      </c>
      <c r="I13" s="145"/>
      <c r="J13" s="145"/>
      <c r="K13" s="145"/>
      <c r="L13" s="145"/>
      <c r="M13" s="145">
        <f t="shared" si="0"/>
        <v>2</v>
      </c>
      <c r="N13" s="145"/>
      <c r="O13" s="145"/>
      <c r="P13" s="145"/>
      <c r="Q13" s="145">
        <f t="shared" si="1"/>
        <v>2</v>
      </c>
      <c r="R13" s="146"/>
    </row>
    <row r="14" spans="1:18" s="136" customFormat="1" ht="12.75">
      <c r="A14" s="305"/>
      <c r="B14" s="145">
        <v>5</v>
      </c>
      <c r="C14" s="145" t="s">
        <v>80</v>
      </c>
      <c r="D14" s="145"/>
      <c r="E14" s="145"/>
      <c r="F14" s="145"/>
      <c r="G14" s="145"/>
      <c r="H14" s="145">
        <v>1</v>
      </c>
      <c r="I14" s="145"/>
      <c r="J14" s="145"/>
      <c r="K14" s="145"/>
      <c r="L14" s="145"/>
      <c r="M14" s="145">
        <f t="shared" si="0"/>
        <v>1</v>
      </c>
      <c r="N14" s="145"/>
      <c r="O14" s="145"/>
      <c r="P14" s="145"/>
      <c r="Q14" s="145">
        <f t="shared" si="1"/>
        <v>1</v>
      </c>
      <c r="R14" s="146"/>
    </row>
    <row r="15" spans="1:18" s="136" customFormat="1" ht="12.75">
      <c r="A15" s="305"/>
      <c r="B15" s="145">
        <v>8</v>
      </c>
      <c r="C15" s="145" t="s">
        <v>81</v>
      </c>
      <c r="D15" s="145"/>
      <c r="E15" s="145"/>
      <c r="F15" s="145"/>
      <c r="G15" s="145"/>
      <c r="H15" s="145"/>
      <c r="I15" s="145"/>
      <c r="J15" s="145"/>
      <c r="K15" s="145">
        <v>2</v>
      </c>
      <c r="L15" s="145"/>
      <c r="M15" s="145">
        <f t="shared" si="0"/>
        <v>2</v>
      </c>
      <c r="N15" s="145"/>
      <c r="O15" s="145"/>
      <c r="P15" s="145"/>
      <c r="Q15" s="145">
        <f t="shared" si="1"/>
        <v>2</v>
      </c>
      <c r="R15" s="146"/>
    </row>
    <row r="16" spans="1:18" s="136" customFormat="1" ht="12.75">
      <c r="A16" s="305"/>
      <c r="B16" s="149"/>
      <c r="C16" s="149" t="s">
        <v>82</v>
      </c>
      <c r="D16" s="149"/>
      <c r="E16" s="149"/>
      <c r="F16" s="149"/>
      <c r="G16" s="149"/>
      <c r="H16" s="149"/>
      <c r="I16" s="149"/>
      <c r="J16" s="149">
        <v>3</v>
      </c>
      <c r="K16" s="149"/>
      <c r="L16" s="149"/>
      <c r="M16" s="149">
        <f t="shared" si="0"/>
        <v>3</v>
      </c>
      <c r="N16" s="149"/>
      <c r="O16" s="149"/>
      <c r="P16" s="149"/>
      <c r="Q16" s="149">
        <f t="shared" si="1"/>
        <v>3</v>
      </c>
      <c r="R16" s="150"/>
    </row>
    <row r="17" spans="1:18" s="136" customFormat="1" ht="12.75">
      <c r="A17" s="305"/>
      <c r="B17" s="151"/>
      <c r="C17" s="152" t="s">
        <v>69</v>
      </c>
      <c r="D17" s="153">
        <f aca="true" t="shared" si="2" ref="D17:Q17">SUM(D6:D16)</f>
        <v>2</v>
      </c>
      <c r="E17" s="153">
        <f t="shared" si="2"/>
        <v>5</v>
      </c>
      <c r="F17" s="153">
        <f t="shared" si="2"/>
        <v>6</v>
      </c>
      <c r="G17" s="153">
        <f t="shared" si="2"/>
        <v>7</v>
      </c>
      <c r="H17" s="153">
        <f t="shared" si="2"/>
        <v>15</v>
      </c>
      <c r="I17" s="153">
        <f t="shared" si="2"/>
        <v>1</v>
      </c>
      <c r="J17" s="153">
        <f t="shared" si="2"/>
        <v>3</v>
      </c>
      <c r="K17" s="153">
        <f t="shared" si="2"/>
        <v>3</v>
      </c>
      <c r="L17" s="153">
        <f t="shared" si="2"/>
        <v>0</v>
      </c>
      <c r="M17" s="153">
        <f t="shared" si="2"/>
        <v>42</v>
      </c>
      <c r="N17" s="153">
        <f t="shared" si="2"/>
        <v>0</v>
      </c>
      <c r="O17" s="153">
        <f t="shared" si="2"/>
        <v>0</v>
      </c>
      <c r="P17" s="153">
        <f t="shared" si="2"/>
        <v>0</v>
      </c>
      <c r="Q17" s="153">
        <f t="shared" si="2"/>
        <v>42</v>
      </c>
      <c r="R17" s="154"/>
    </row>
    <row r="18" spans="1:18" s="136" customFormat="1" ht="12.75">
      <c r="A18" s="305" t="s">
        <v>83</v>
      </c>
      <c r="B18" s="141">
        <v>2</v>
      </c>
      <c r="C18" s="141" t="s">
        <v>84</v>
      </c>
      <c r="D18" s="141">
        <v>1</v>
      </c>
      <c r="E18" s="141">
        <v>1</v>
      </c>
      <c r="F18" s="141"/>
      <c r="G18" s="141"/>
      <c r="H18" s="141"/>
      <c r="I18" s="141"/>
      <c r="J18" s="141"/>
      <c r="K18" s="141"/>
      <c r="L18" s="141"/>
      <c r="M18" s="141">
        <f aca="true" t="shared" si="3" ref="M18:M27">SUM(D18:L18)</f>
        <v>2</v>
      </c>
      <c r="N18" s="141"/>
      <c r="O18" s="141"/>
      <c r="P18" s="141"/>
      <c r="Q18" s="141">
        <f aca="true" t="shared" si="4" ref="Q18:Q27">SUM(M18:P18)</f>
        <v>2</v>
      </c>
      <c r="R18" s="142"/>
    </row>
    <row r="19" spans="1:18" s="136" customFormat="1" ht="12.75">
      <c r="A19" s="305"/>
      <c r="B19" s="143">
        <v>4</v>
      </c>
      <c r="C19" s="143" t="s">
        <v>85</v>
      </c>
      <c r="D19" s="143">
        <v>1</v>
      </c>
      <c r="E19" s="143">
        <v>2</v>
      </c>
      <c r="F19" s="143"/>
      <c r="G19" s="143">
        <v>2</v>
      </c>
      <c r="H19" s="143">
        <v>1</v>
      </c>
      <c r="I19" s="143"/>
      <c r="J19" s="143"/>
      <c r="K19" s="143"/>
      <c r="L19" s="143"/>
      <c r="M19" s="143">
        <f t="shared" si="3"/>
        <v>6</v>
      </c>
      <c r="N19" s="143"/>
      <c r="O19" s="143"/>
      <c r="P19" s="143"/>
      <c r="Q19" s="143">
        <f t="shared" si="4"/>
        <v>6</v>
      </c>
      <c r="R19" s="144"/>
    </row>
    <row r="20" spans="1:18" s="136" customFormat="1" ht="12.75">
      <c r="A20" s="305"/>
      <c r="B20" s="145">
        <v>10</v>
      </c>
      <c r="C20" s="145" t="s">
        <v>86</v>
      </c>
      <c r="D20" s="145">
        <v>2</v>
      </c>
      <c r="E20" s="145">
        <v>7</v>
      </c>
      <c r="F20" s="145"/>
      <c r="G20" s="145">
        <v>1</v>
      </c>
      <c r="H20" s="145">
        <v>1</v>
      </c>
      <c r="I20" s="145">
        <v>2</v>
      </c>
      <c r="J20" s="145"/>
      <c r="K20" s="145">
        <v>1</v>
      </c>
      <c r="L20" s="145"/>
      <c r="M20" s="145">
        <f t="shared" si="3"/>
        <v>14</v>
      </c>
      <c r="N20" s="145"/>
      <c r="O20" s="145"/>
      <c r="P20" s="145"/>
      <c r="Q20" s="145">
        <f t="shared" si="4"/>
        <v>14</v>
      </c>
      <c r="R20" s="148"/>
    </row>
    <row r="21" spans="1:18" s="136" customFormat="1" ht="12.75">
      <c r="A21" s="305"/>
      <c r="B21" s="145">
        <v>5</v>
      </c>
      <c r="C21" s="145" t="s">
        <v>87</v>
      </c>
      <c r="D21" s="145"/>
      <c r="E21" s="145">
        <v>1</v>
      </c>
      <c r="F21" s="145"/>
      <c r="G21" s="145"/>
      <c r="H21" s="145"/>
      <c r="I21" s="145"/>
      <c r="J21" s="145">
        <v>3</v>
      </c>
      <c r="K21" s="145"/>
      <c r="L21" s="145"/>
      <c r="M21" s="145">
        <f t="shared" si="3"/>
        <v>4</v>
      </c>
      <c r="N21" s="145"/>
      <c r="O21" s="145"/>
      <c r="P21" s="145"/>
      <c r="Q21" s="145">
        <f t="shared" si="4"/>
        <v>4</v>
      </c>
      <c r="R21" s="148"/>
    </row>
    <row r="22" spans="1:18" s="136" customFormat="1" ht="12.75">
      <c r="A22" s="305"/>
      <c r="B22" s="147">
        <v>16</v>
      </c>
      <c r="C22" s="147" t="s">
        <v>88</v>
      </c>
      <c r="D22" s="145"/>
      <c r="E22" s="145">
        <v>2</v>
      </c>
      <c r="F22" s="145"/>
      <c r="G22" s="145"/>
      <c r="H22" s="145"/>
      <c r="I22" s="145"/>
      <c r="J22" s="145">
        <v>2</v>
      </c>
      <c r="K22" s="145"/>
      <c r="L22" s="145"/>
      <c r="M22" s="145">
        <f t="shared" si="3"/>
        <v>4</v>
      </c>
      <c r="N22" s="145"/>
      <c r="O22" s="145"/>
      <c r="P22" s="145"/>
      <c r="Q22" s="145">
        <f t="shared" si="4"/>
        <v>4</v>
      </c>
      <c r="R22" s="146"/>
    </row>
    <row r="23" spans="1:18" s="136" customFormat="1" ht="12.75">
      <c r="A23" s="305"/>
      <c r="B23" s="147">
        <v>25</v>
      </c>
      <c r="C23" s="147" t="s">
        <v>89</v>
      </c>
      <c r="D23" s="145"/>
      <c r="E23" s="145">
        <v>1</v>
      </c>
      <c r="F23" s="145"/>
      <c r="G23" s="145"/>
      <c r="H23" s="145"/>
      <c r="I23" s="145"/>
      <c r="J23" s="145">
        <v>2</v>
      </c>
      <c r="K23" s="145"/>
      <c r="L23" s="145"/>
      <c r="M23" s="145">
        <f t="shared" si="3"/>
        <v>3</v>
      </c>
      <c r="N23" s="145"/>
      <c r="O23" s="145"/>
      <c r="P23" s="145"/>
      <c r="Q23" s="145">
        <f t="shared" si="4"/>
        <v>3</v>
      </c>
      <c r="R23" s="146"/>
    </row>
    <row r="24" spans="1:18" s="136" customFormat="1" ht="12.75">
      <c r="A24" s="305"/>
      <c r="B24" s="147">
        <v>7</v>
      </c>
      <c r="C24" s="147" t="s">
        <v>90</v>
      </c>
      <c r="D24" s="145"/>
      <c r="E24" s="145"/>
      <c r="F24" s="145"/>
      <c r="G24" s="145">
        <v>1</v>
      </c>
      <c r="H24" s="145"/>
      <c r="I24" s="145">
        <v>1</v>
      </c>
      <c r="J24" s="145">
        <v>2</v>
      </c>
      <c r="K24" s="145"/>
      <c r="L24" s="145"/>
      <c r="M24" s="145">
        <f t="shared" si="3"/>
        <v>4</v>
      </c>
      <c r="N24" s="145"/>
      <c r="O24" s="145"/>
      <c r="P24" s="145"/>
      <c r="Q24" s="145">
        <f t="shared" si="4"/>
        <v>4</v>
      </c>
      <c r="R24" s="146"/>
    </row>
    <row r="25" spans="1:18" s="136" customFormat="1" ht="12.75">
      <c r="A25" s="305"/>
      <c r="B25" s="145">
        <v>1</v>
      </c>
      <c r="C25" s="145" t="s">
        <v>91</v>
      </c>
      <c r="D25" s="145"/>
      <c r="E25" s="145"/>
      <c r="F25" s="145"/>
      <c r="G25" s="145"/>
      <c r="H25" s="145"/>
      <c r="I25" s="145">
        <v>1</v>
      </c>
      <c r="J25" s="145"/>
      <c r="K25" s="145"/>
      <c r="L25" s="145"/>
      <c r="M25" s="145">
        <f t="shared" si="3"/>
        <v>1</v>
      </c>
      <c r="N25" s="145"/>
      <c r="O25" s="145"/>
      <c r="P25" s="145"/>
      <c r="Q25" s="145">
        <f t="shared" si="4"/>
        <v>1</v>
      </c>
      <c r="R25" s="146"/>
    </row>
    <row r="26" spans="1:18" s="136" customFormat="1" ht="12.75">
      <c r="A26" s="30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>
        <f t="shared" si="3"/>
        <v>0</v>
      </c>
      <c r="N26" s="145"/>
      <c r="O26" s="145"/>
      <c r="P26" s="145"/>
      <c r="Q26" s="145">
        <f t="shared" si="4"/>
        <v>0</v>
      </c>
      <c r="R26" s="146"/>
    </row>
    <row r="27" spans="1:18" s="136" customFormat="1" ht="12.75">
      <c r="A27" s="30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>
        <f t="shared" si="3"/>
        <v>0</v>
      </c>
      <c r="N27" s="145"/>
      <c r="O27" s="145"/>
      <c r="P27" s="145"/>
      <c r="Q27" s="145">
        <f t="shared" si="4"/>
        <v>0</v>
      </c>
      <c r="R27" s="146"/>
    </row>
    <row r="28" spans="1:18" s="136" customFormat="1" ht="12.75">
      <c r="A28" s="305"/>
      <c r="B28" s="155"/>
      <c r="C28" s="156" t="s">
        <v>69</v>
      </c>
      <c r="D28" s="157">
        <f aca="true" t="shared" si="5" ref="D28:Q28">SUM(D18:D27)</f>
        <v>4</v>
      </c>
      <c r="E28" s="157">
        <f t="shared" si="5"/>
        <v>14</v>
      </c>
      <c r="F28" s="157">
        <f t="shared" si="5"/>
        <v>0</v>
      </c>
      <c r="G28" s="157">
        <f t="shared" si="5"/>
        <v>4</v>
      </c>
      <c r="H28" s="157">
        <f t="shared" si="5"/>
        <v>2</v>
      </c>
      <c r="I28" s="157">
        <f t="shared" si="5"/>
        <v>4</v>
      </c>
      <c r="J28" s="157">
        <f t="shared" si="5"/>
        <v>9</v>
      </c>
      <c r="K28" s="157">
        <f t="shared" si="5"/>
        <v>1</v>
      </c>
      <c r="L28" s="157">
        <f t="shared" si="5"/>
        <v>0</v>
      </c>
      <c r="M28" s="157">
        <f t="shared" si="5"/>
        <v>38</v>
      </c>
      <c r="N28" s="157">
        <f t="shared" si="5"/>
        <v>0</v>
      </c>
      <c r="O28" s="157">
        <f t="shared" si="5"/>
        <v>0</v>
      </c>
      <c r="P28" s="157">
        <f t="shared" si="5"/>
        <v>0</v>
      </c>
      <c r="Q28" s="157">
        <f t="shared" si="5"/>
        <v>38</v>
      </c>
      <c r="R28" s="158"/>
    </row>
    <row r="29" spans="1:18" s="136" customFormat="1" ht="12.75">
      <c r="A29" s="305" t="s">
        <v>92</v>
      </c>
      <c r="B29" s="141">
        <v>7</v>
      </c>
      <c r="C29" s="141" t="s">
        <v>93</v>
      </c>
      <c r="D29" s="141">
        <v>1</v>
      </c>
      <c r="E29" s="141"/>
      <c r="F29" s="141">
        <v>4</v>
      </c>
      <c r="G29" s="141">
        <v>2</v>
      </c>
      <c r="H29" s="141">
        <v>2</v>
      </c>
      <c r="I29" s="141">
        <v>4</v>
      </c>
      <c r="J29" s="141">
        <v>1</v>
      </c>
      <c r="K29" s="141"/>
      <c r="L29" s="141"/>
      <c r="M29" s="141">
        <f aca="true" t="shared" si="6" ref="M29:M38">SUM(D29:L29)</f>
        <v>14</v>
      </c>
      <c r="N29" s="141"/>
      <c r="O29" s="141"/>
      <c r="P29" s="141"/>
      <c r="Q29" s="141">
        <f aca="true" t="shared" si="7" ref="Q29:Q38">SUM(M29:P29)</f>
        <v>14</v>
      </c>
      <c r="R29" s="159"/>
    </row>
    <row r="30" spans="1:18" s="136" customFormat="1" ht="12.75">
      <c r="A30" s="305"/>
      <c r="B30" s="143">
        <v>9</v>
      </c>
      <c r="C30" s="143" t="s">
        <v>94</v>
      </c>
      <c r="D30" s="143">
        <v>4</v>
      </c>
      <c r="E30" s="143"/>
      <c r="F30" s="143">
        <v>1</v>
      </c>
      <c r="G30" s="143"/>
      <c r="H30" s="143">
        <v>2</v>
      </c>
      <c r="I30" s="143">
        <v>4</v>
      </c>
      <c r="J30" s="143">
        <v>1</v>
      </c>
      <c r="K30" s="143">
        <v>2</v>
      </c>
      <c r="L30" s="143"/>
      <c r="M30" s="143">
        <f t="shared" si="6"/>
        <v>14</v>
      </c>
      <c r="N30" s="143"/>
      <c r="O30" s="143"/>
      <c r="P30" s="143"/>
      <c r="Q30" s="143">
        <f t="shared" si="7"/>
        <v>14</v>
      </c>
      <c r="R30" s="160"/>
    </row>
    <row r="31" spans="1:18" s="136" customFormat="1" ht="12.75">
      <c r="A31" s="305"/>
      <c r="B31" s="145">
        <v>10</v>
      </c>
      <c r="C31" s="145" t="s">
        <v>95</v>
      </c>
      <c r="D31" s="145">
        <v>3</v>
      </c>
      <c r="E31" s="145"/>
      <c r="F31" s="145"/>
      <c r="G31" s="145"/>
      <c r="H31" s="145">
        <v>1</v>
      </c>
      <c r="I31" s="145"/>
      <c r="J31" s="145"/>
      <c r="K31" s="145">
        <v>2</v>
      </c>
      <c r="L31" s="145"/>
      <c r="M31" s="145">
        <f t="shared" si="6"/>
        <v>6</v>
      </c>
      <c r="N31" s="145"/>
      <c r="O31" s="145"/>
      <c r="P31" s="145"/>
      <c r="Q31" s="145">
        <f t="shared" si="7"/>
        <v>6</v>
      </c>
      <c r="R31" s="146"/>
    </row>
    <row r="32" spans="1:18" s="136" customFormat="1" ht="12.75">
      <c r="A32" s="305"/>
      <c r="B32" s="145">
        <v>3</v>
      </c>
      <c r="C32" s="145" t="s">
        <v>96</v>
      </c>
      <c r="D32" s="145"/>
      <c r="E32" s="145"/>
      <c r="F32" s="145">
        <v>1</v>
      </c>
      <c r="G32" s="145"/>
      <c r="H32" s="145"/>
      <c r="I32" s="145">
        <v>1</v>
      </c>
      <c r="J32" s="145">
        <v>1</v>
      </c>
      <c r="K32" s="145"/>
      <c r="L32" s="145"/>
      <c r="M32" s="145">
        <f t="shared" si="6"/>
        <v>3</v>
      </c>
      <c r="N32" s="145"/>
      <c r="O32" s="145"/>
      <c r="P32" s="145"/>
      <c r="Q32" s="145">
        <f t="shared" si="7"/>
        <v>3</v>
      </c>
      <c r="R32" s="146"/>
    </row>
    <row r="33" spans="1:18" s="136" customFormat="1" ht="12.75">
      <c r="A33" s="305"/>
      <c r="B33" s="145">
        <v>6</v>
      </c>
      <c r="C33" s="145" t="s">
        <v>97</v>
      </c>
      <c r="D33" s="145"/>
      <c r="E33" s="145"/>
      <c r="F33" s="145"/>
      <c r="G33" s="145">
        <v>1</v>
      </c>
      <c r="H33" s="145"/>
      <c r="I33" s="145"/>
      <c r="J33" s="145"/>
      <c r="K33" s="145"/>
      <c r="L33" s="145"/>
      <c r="M33" s="145">
        <f t="shared" si="6"/>
        <v>1</v>
      </c>
      <c r="N33" s="145"/>
      <c r="O33" s="145"/>
      <c r="P33" s="145"/>
      <c r="Q33" s="145">
        <f t="shared" si="7"/>
        <v>1</v>
      </c>
      <c r="R33" s="146"/>
    </row>
    <row r="34" spans="1:18" s="136" customFormat="1" ht="12.75">
      <c r="A34" s="305"/>
      <c r="B34" s="145">
        <v>8</v>
      </c>
      <c r="C34" s="145" t="s">
        <v>98</v>
      </c>
      <c r="D34" s="145"/>
      <c r="E34" s="145"/>
      <c r="F34" s="145"/>
      <c r="G34" s="145"/>
      <c r="H34" s="145"/>
      <c r="I34" s="145">
        <v>2</v>
      </c>
      <c r="J34" s="145"/>
      <c r="K34" s="145"/>
      <c r="L34" s="145"/>
      <c r="M34" s="145">
        <f t="shared" si="6"/>
        <v>2</v>
      </c>
      <c r="N34" s="145"/>
      <c r="O34" s="145"/>
      <c r="P34" s="145"/>
      <c r="Q34" s="145">
        <f t="shared" si="7"/>
        <v>2</v>
      </c>
      <c r="R34" s="146"/>
    </row>
    <row r="35" spans="1:18" s="136" customFormat="1" ht="12.75">
      <c r="A35" s="30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>
        <f t="shared" si="6"/>
        <v>0</v>
      </c>
      <c r="N35" s="145"/>
      <c r="O35" s="145"/>
      <c r="P35" s="145"/>
      <c r="Q35" s="145">
        <f t="shared" si="7"/>
        <v>0</v>
      </c>
      <c r="R35" s="146"/>
    </row>
    <row r="36" spans="1:18" s="136" customFormat="1" ht="12.75">
      <c r="A36" s="30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>
        <f t="shared" si="6"/>
        <v>0</v>
      </c>
      <c r="N36" s="145"/>
      <c r="O36" s="145"/>
      <c r="P36" s="145"/>
      <c r="Q36" s="145">
        <f t="shared" si="7"/>
        <v>0</v>
      </c>
      <c r="R36" s="146"/>
    </row>
    <row r="37" spans="1:18" s="136" customFormat="1" ht="12.75">
      <c r="A37" s="30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>
        <f t="shared" si="6"/>
        <v>0</v>
      </c>
      <c r="N37" s="145"/>
      <c r="O37" s="145"/>
      <c r="P37" s="145"/>
      <c r="Q37" s="145">
        <f t="shared" si="7"/>
        <v>0</v>
      </c>
      <c r="R37" s="146"/>
    </row>
    <row r="38" spans="1:18" s="136" customFormat="1" ht="12.75">
      <c r="A38" s="30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>
        <f t="shared" si="6"/>
        <v>0</v>
      </c>
      <c r="N38" s="145"/>
      <c r="O38" s="145"/>
      <c r="P38" s="145"/>
      <c r="Q38" s="145">
        <f t="shared" si="7"/>
        <v>0</v>
      </c>
      <c r="R38" s="146"/>
    </row>
    <row r="39" spans="1:18" s="136" customFormat="1" ht="12.75">
      <c r="A39" s="305"/>
      <c r="B39" s="155"/>
      <c r="C39" s="156" t="s">
        <v>69</v>
      </c>
      <c r="D39" s="157">
        <f aca="true" t="shared" si="8" ref="D39:Q39">SUM(D29:D38)</f>
        <v>8</v>
      </c>
      <c r="E39" s="157">
        <f t="shared" si="8"/>
        <v>0</v>
      </c>
      <c r="F39" s="157">
        <f t="shared" si="8"/>
        <v>6</v>
      </c>
      <c r="G39" s="157">
        <f t="shared" si="8"/>
        <v>3</v>
      </c>
      <c r="H39" s="157">
        <f t="shared" si="8"/>
        <v>5</v>
      </c>
      <c r="I39" s="157">
        <f t="shared" si="8"/>
        <v>11</v>
      </c>
      <c r="J39" s="157">
        <f t="shared" si="8"/>
        <v>3</v>
      </c>
      <c r="K39" s="157">
        <f t="shared" si="8"/>
        <v>4</v>
      </c>
      <c r="L39" s="157">
        <f t="shared" si="8"/>
        <v>0</v>
      </c>
      <c r="M39" s="157">
        <f t="shared" si="8"/>
        <v>40</v>
      </c>
      <c r="N39" s="157">
        <f t="shared" si="8"/>
        <v>0</v>
      </c>
      <c r="O39" s="157">
        <f t="shared" si="8"/>
        <v>0</v>
      </c>
      <c r="P39" s="157">
        <f t="shared" si="8"/>
        <v>0</v>
      </c>
      <c r="Q39" s="157">
        <f t="shared" si="8"/>
        <v>40</v>
      </c>
      <c r="R39" s="158"/>
    </row>
    <row r="40" spans="1:18" s="136" customFormat="1" ht="12.75">
      <c r="A40" s="305" t="s">
        <v>99</v>
      </c>
      <c r="B40" s="141">
        <v>1</v>
      </c>
      <c r="C40" s="141" t="s">
        <v>100</v>
      </c>
      <c r="D40" s="141">
        <v>2</v>
      </c>
      <c r="E40" s="141">
        <v>1</v>
      </c>
      <c r="F40" s="141"/>
      <c r="G40" s="141"/>
      <c r="H40" s="141">
        <v>1</v>
      </c>
      <c r="I40" s="141">
        <v>3</v>
      </c>
      <c r="J40" s="141"/>
      <c r="K40" s="141"/>
      <c r="L40" s="141"/>
      <c r="M40" s="141">
        <f aca="true" t="shared" si="9" ref="M40:M49">SUM(D40:L40)</f>
        <v>7</v>
      </c>
      <c r="N40" s="141"/>
      <c r="O40" s="141"/>
      <c r="P40" s="141"/>
      <c r="Q40" s="141">
        <f aca="true" t="shared" si="10" ref="Q40:Q49">SUM(M40:P40)</f>
        <v>7</v>
      </c>
      <c r="R40" s="159"/>
    </row>
    <row r="41" spans="1:18" s="136" customFormat="1" ht="12.75">
      <c r="A41" s="305"/>
      <c r="B41" s="143">
        <v>16</v>
      </c>
      <c r="C41" s="143" t="s">
        <v>101</v>
      </c>
      <c r="D41" s="143"/>
      <c r="E41" s="143"/>
      <c r="F41" s="143">
        <v>1</v>
      </c>
      <c r="G41" s="143"/>
      <c r="H41" s="143"/>
      <c r="I41" s="143">
        <v>1</v>
      </c>
      <c r="J41" s="143">
        <v>1</v>
      </c>
      <c r="K41" s="143">
        <v>1</v>
      </c>
      <c r="L41" s="143"/>
      <c r="M41" s="143">
        <f t="shared" si="9"/>
        <v>4</v>
      </c>
      <c r="N41" s="143"/>
      <c r="O41" s="143"/>
      <c r="P41" s="143"/>
      <c r="Q41" s="143">
        <f t="shared" si="10"/>
        <v>4</v>
      </c>
      <c r="R41" s="160"/>
    </row>
    <row r="42" spans="1:18" s="136" customFormat="1" ht="12.75">
      <c r="A42" s="305"/>
      <c r="B42" s="145">
        <v>11</v>
      </c>
      <c r="C42" s="145" t="s">
        <v>102</v>
      </c>
      <c r="D42" s="145"/>
      <c r="E42" s="145"/>
      <c r="F42" s="145">
        <v>1</v>
      </c>
      <c r="G42" s="145">
        <v>3</v>
      </c>
      <c r="H42" s="145"/>
      <c r="I42" s="145">
        <v>1</v>
      </c>
      <c r="J42" s="145">
        <v>1</v>
      </c>
      <c r="K42" s="145"/>
      <c r="L42" s="145"/>
      <c r="M42" s="145">
        <f t="shared" si="9"/>
        <v>6</v>
      </c>
      <c r="N42" s="145"/>
      <c r="O42" s="145"/>
      <c r="P42" s="145"/>
      <c r="Q42" s="145">
        <f t="shared" si="10"/>
        <v>6</v>
      </c>
      <c r="R42" s="146"/>
    </row>
    <row r="43" spans="1:18" s="136" customFormat="1" ht="12.75">
      <c r="A43" s="305"/>
      <c r="B43" s="145">
        <v>5</v>
      </c>
      <c r="C43" s="145" t="s">
        <v>103</v>
      </c>
      <c r="D43" s="145"/>
      <c r="E43" s="145"/>
      <c r="F43" s="145"/>
      <c r="G43" s="145">
        <v>1</v>
      </c>
      <c r="H43" s="145"/>
      <c r="I43" s="145">
        <v>3</v>
      </c>
      <c r="J43" s="145">
        <v>1</v>
      </c>
      <c r="K43" s="145">
        <v>1</v>
      </c>
      <c r="L43" s="145"/>
      <c r="M43" s="145">
        <f t="shared" si="9"/>
        <v>6</v>
      </c>
      <c r="N43" s="145"/>
      <c r="O43" s="145"/>
      <c r="P43" s="145"/>
      <c r="Q43" s="145">
        <f t="shared" si="10"/>
        <v>6</v>
      </c>
      <c r="R43" s="146"/>
    </row>
    <row r="44" spans="1:18" s="136" customFormat="1" ht="12.75">
      <c r="A44" s="305"/>
      <c r="B44" s="145">
        <v>7</v>
      </c>
      <c r="C44" s="145" t="s">
        <v>104</v>
      </c>
      <c r="D44" s="145"/>
      <c r="E44" s="145"/>
      <c r="F44" s="145"/>
      <c r="G44" s="145">
        <v>1</v>
      </c>
      <c r="H44" s="145">
        <v>1</v>
      </c>
      <c r="I44" s="145">
        <v>2</v>
      </c>
      <c r="J44" s="145"/>
      <c r="K44" s="145">
        <v>1</v>
      </c>
      <c r="L44" s="145"/>
      <c r="M44" s="145">
        <f t="shared" si="9"/>
        <v>5</v>
      </c>
      <c r="N44" s="145"/>
      <c r="O44" s="145"/>
      <c r="P44" s="145"/>
      <c r="Q44" s="145">
        <f t="shared" si="10"/>
        <v>5</v>
      </c>
      <c r="R44" s="146"/>
    </row>
    <row r="45" spans="1:18" s="136" customFormat="1" ht="12.75">
      <c r="A45" s="305"/>
      <c r="B45" s="145">
        <v>17</v>
      </c>
      <c r="C45" s="145" t="s">
        <v>105</v>
      </c>
      <c r="D45" s="145"/>
      <c r="E45" s="145"/>
      <c r="F45" s="145"/>
      <c r="G45" s="145"/>
      <c r="H45" s="145"/>
      <c r="I45" s="145">
        <v>6</v>
      </c>
      <c r="J45" s="145"/>
      <c r="K45" s="145">
        <v>1</v>
      </c>
      <c r="L45" s="145"/>
      <c r="M45" s="145">
        <f t="shared" si="9"/>
        <v>7</v>
      </c>
      <c r="N45" s="145"/>
      <c r="O45" s="145"/>
      <c r="P45" s="145"/>
      <c r="Q45" s="145">
        <f t="shared" si="10"/>
        <v>7</v>
      </c>
      <c r="R45" s="146"/>
    </row>
    <row r="46" spans="1:18" s="136" customFormat="1" ht="12.75">
      <c r="A46" s="305"/>
      <c r="B46" s="145">
        <v>41</v>
      </c>
      <c r="C46" s="145" t="s">
        <v>106</v>
      </c>
      <c r="D46" s="145"/>
      <c r="E46" s="145"/>
      <c r="F46" s="145"/>
      <c r="G46" s="145"/>
      <c r="H46" s="145"/>
      <c r="I46" s="145"/>
      <c r="J46" s="145"/>
      <c r="K46" s="145">
        <v>1</v>
      </c>
      <c r="L46" s="145"/>
      <c r="M46" s="145">
        <f t="shared" si="9"/>
        <v>1</v>
      </c>
      <c r="N46" s="145"/>
      <c r="O46" s="145"/>
      <c r="P46" s="145"/>
      <c r="Q46" s="145">
        <f t="shared" si="10"/>
        <v>1</v>
      </c>
      <c r="R46" s="146"/>
    </row>
    <row r="47" spans="1:18" s="136" customFormat="1" ht="12.75">
      <c r="A47" s="30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>
        <f t="shared" si="9"/>
        <v>0</v>
      </c>
      <c r="N47" s="145"/>
      <c r="O47" s="145"/>
      <c r="P47" s="145"/>
      <c r="Q47" s="145">
        <f t="shared" si="10"/>
        <v>0</v>
      </c>
      <c r="R47" s="146"/>
    </row>
    <row r="48" spans="1:18" s="136" customFormat="1" ht="12.75">
      <c r="A48" s="30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>
        <f t="shared" si="9"/>
        <v>0</v>
      </c>
      <c r="N48" s="145"/>
      <c r="O48" s="145"/>
      <c r="P48" s="145"/>
      <c r="Q48" s="145">
        <f t="shared" si="10"/>
        <v>0</v>
      </c>
      <c r="R48" s="146"/>
    </row>
    <row r="49" spans="1:18" s="136" customFormat="1" ht="12.75">
      <c r="A49" s="30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>
        <f t="shared" si="9"/>
        <v>0</v>
      </c>
      <c r="N49" s="145"/>
      <c r="O49" s="145"/>
      <c r="P49" s="145"/>
      <c r="Q49" s="145">
        <f t="shared" si="10"/>
        <v>0</v>
      </c>
      <c r="R49" s="146"/>
    </row>
    <row r="50" spans="1:18" s="136" customFormat="1" ht="12.75">
      <c r="A50" s="305"/>
      <c r="B50" s="155"/>
      <c r="C50" s="156" t="s">
        <v>69</v>
      </c>
      <c r="D50" s="157">
        <f aca="true" t="shared" si="11" ref="D50:Q50">SUM(D40:D49)</f>
        <v>2</v>
      </c>
      <c r="E50" s="157">
        <f t="shared" si="11"/>
        <v>1</v>
      </c>
      <c r="F50" s="157">
        <f t="shared" si="11"/>
        <v>2</v>
      </c>
      <c r="G50" s="157">
        <f t="shared" si="11"/>
        <v>5</v>
      </c>
      <c r="H50" s="157">
        <f t="shared" si="11"/>
        <v>2</v>
      </c>
      <c r="I50" s="157">
        <f t="shared" si="11"/>
        <v>16</v>
      </c>
      <c r="J50" s="157">
        <f t="shared" si="11"/>
        <v>3</v>
      </c>
      <c r="K50" s="157">
        <f t="shared" si="11"/>
        <v>5</v>
      </c>
      <c r="L50" s="157">
        <f t="shared" si="11"/>
        <v>0</v>
      </c>
      <c r="M50" s="157">
        <f t="shared" si="11"/>
        <v>36</v>
      </c>
      <c r="N50" s="157">
        <f t="shared" si="11"/>
        <v>0</v>
      </c>
      <c r="O50" s="157">
        <f t="shared" si="11"/>
        <v>0</v>
      </c>
      <c r="P50" s="157">
        <f t="shared" si="11"/>
        <v>0</v>
      </c>
      <c r="Q50" s="157">
        <f t="shared" si="11"/>
        <v>36</v>
      </c>
      <c r="R50" s="158"/>
    </row>
    <row r="51" spans="1:18" s="136" customFormat="1" ht="12.75">
      <c r="A51" s="305" t="s">
        <v>107</v>
      </c>
      <c r="B51" s="141">
        <v>7</v>
      </c>
      <c r="C51" s="141" t="s">
        <v>108</v>
      </c>
      <c r="D51" s="141">
        <v>1</v>
      </c>
      <c r="E51" s="141"/>
      <c r="F51" s="141"/>
      <c r="G51" s="141"/>
      <c r="H51" s="141"/>
      <c r="I51" s="141"/>
      <c r="J51" s="141"/>
      <c r="K51" s="141"/>
      <c r="L51" s="141"/>
      <c r="M51" s="141">
        <f aca="true" t="shared" si="12" ref="M51:M60">SUM(D51:L51)</f>
        <v>1</v>
      </c>
      <c r="N51" s="141"/>
      <c r="O51" s="141"/>
      <c r="P51" s="141"/>
      <c r="Q51" s="141">
        <f aca="true" t="shared" si="13" ref="Q51:Q60">SUM(M51:P51)</f>
        <v>1</v>
      </c>
      <c r="R51" s="159"/>
    </row>
    <row r="52" spans="1:18" s="136" customFormat="1" ht="12.75">
      <c r="A52" s="305"/>
      <c r="B52" s="143">
        <v>10</v>
      </c>
      <c r="C52" s="143" t="s">
        <v>109</v>
      </c>
      <c r="D52" s="143">
        <v>2</v>
      </c>
      <c r="E52" s="143"/>
      <c r="F52" s="143"/>
      <c r="G52" s="143"/>
      <c r="H52" s="143">
        <v>2</v>
      </c>
      <c r="I52" s="143">
        <v>1</v>
      </c>
      <c r="J52" s="143"/>
      <c r="K52" s="143"/>
      <c r="L52" s="143"/>
      <c r="M52" s="143">
        <f t="shared" si="12"/>
        <v>5</v>
      </c>
      <c r="N52" s="143"/>
      <c r="O52" s="143"/>
      <c r="P52" s="143"/>
      <c r="Q52" s="143">
        <f t="shared" si="13"/>
        <v>5</v>
      </c>
      <c r="R52" s="160"/>
    </row>
    <row r="53" spans="1:18" s="136" customFormat="1" ht="12.75">
      <c r="A53" s="305"/>
      <c r="B53" s="145">
        <v>20</v>
      </c>
      <c r="C53" s="145" t="s">
        <v>110</v>
      </c>
      <c r="D53" s="145">
        <v>1</v>
      </c>
      <c r="E53" s="145">
        <v>1</v>
      </c>
      <c r="F53" s="145"/>
      <c r="G53" s="145">
        <v>1</v>
      </c>
      <c r="H53" s="145">
        <v>1</v>
      </c>
      <c r="I53" s="145"/>
      <c r="J53" s="145"/>
      <c r="K53" s="145"/>
      <c r="L53" s="145"/>
      <c r="M53" s="145">
        <f t="shared" si="12"/>
        <v>4</v>
      </c>
      <c r="N53" s="145"/>
      <c r="O53" s="145"/>
      <c r="P53" s="145"/>
      <c r="Q53" s="145">
        <f t="shared" si="13"/>
        <v>4</v>
      </c>
      <c r="R53" s="146"/>
    </row>
    <row r="54" spans="1:18" s="136" customFormat="1" ht="12.75">
      <c r="A54" s="305"/>
      <c r="B54" s="145">
        <v>25</v>
      </c>
      <c r="C54" s="145" t="s">
        <v>111</v>
      </c>
      <c r="D54" s="145"/>
      <c r="E54" s="145">
        <v>1</v>
      </c>
      <c r="F54" s="145"/>
      <c r="G54" s="145">
        <v>6</v>
      </c>
      <c r="H54" s="145">
        <v>1</v>
      </c>
      <c r="I54" s="145">
        <v>1</v>
      </c>
      <c r="J54" s="145"/>
      <c r="K54" s="145">
        <v>2</v>
      </c>
      <c r="L54" s="145"/>
      <c r="M54" s="145">
        <f t="shared" si="12"/>
        <v>11</v>
      </c>
      <c r="N54" s="145"/>
      <c r="O54" s="145"/>
      <c r="P54" s="145"/>
      <c r="Q54" s="145">
        <f t="shared" si="13"/>
        <v>11</v>
      </c>
      <c r="R54" s="146"/>
    </row>
    <row r="55" spans="1:18" s="136" customFormat="1" ht="12.75">
      <c r="A55" s="305"/>
      <c r="B55" s="145">
        <v>11</v>
      </c>
      <c r="C55" s="145" t="s">
        <v>112</v>
      </c>
      <c r="D55" s="145"/>
      <c r="E55" s="145"/>
      <c r="F55" s="145">
        <v>2</v>
      </c>
      <c r="G55" s="145">
        <v>2</v>
      </c>
      <c r="H55" s="145">
        <v>5</v>
      </c>
      <c r="I55" s="145"/>
      <c r="J55" s="145">
        <v>2</v>
      </c>
      <c r="K55" s="145"/>
      <c r="L55" s="145"/>
      <c r="M55" s="145">
        <f t="shared" si="12"/>
        <v>11</v>
      </c>
      <c r="N55" s="145"/>
      <c r="O55" s="145"/>
      <c r="P55" s="145"/>
      <c r="Q55" s="145">
        <f t="shared" si="13"/>
        <v>11</v>
      </c>
      <c r="R55" s="146"/>
    </row>
    <row r="56" spans="1:18" s="136" customFormat="1" ht="12.75">
      <c r="A56" s="305"/>
      <c r="B56" s="145">
        <v>43</v>
      </c>
      <c r="C56" s="145" t="s">
        <v>113</v>
      </c>
      <c r="D56" s="145"/>
      <c r="E56" s="145"/>
      <c r="F56" s="145"/>
      <c r="G56" s="145">
        <v>1</v>
      </c>
      <c r="H56" s="145"/>
      <c r="I56" s="145"/>
      <c r="J56" s="145"/>
      <c r="K56" s="145"/>
      <c r="L56" s="145"/>
      <c r="M56" s="145">
        <f t="shared" si="12"/>
        <v>1</v>
      </c>
      <c r="N56" s="145"/>
      <c r="O56" s="145"/>
      <c r="P56" s="145"/>
      <c r="Q56" s="145">
        <f t="shared" si="13"/>
        <v>1</v>
      </c>
      <c r="R56" s="146"/>
    </row>
    <row r="57" spans="1:18" s="136" customFormat="1" ht="12.75">
      <c r="A57" s="305"/>
      <c r="B57" s="161"/>
      <c r="C57" s="161"/>
      <c r="D57" s="145"/>
      <c r="E57" s="145"/>
      <c r="F57" s="145"/>
      <c r="G57" s="145"/>
      <c r="H57" s="145"/>
      <c r="I57" s="145"/>
      <c r="J57" s="145"/>
      <c r="K57" s="145"/>
      <c r="L57" s="145"/>
      <c r="M57" s="145">
        <f t="shared" si="12"/>
        <v>0</v>
      </c>
      <c r="N57" s="145"/>
      <c r="O57" s="145"/>
      <c r="P57" s="145"/>
      <c r="Q57" s="145">
        <f t="shared" si="13"/>
        <v>0</v>
      </c>
      <c r="R57" s="146"/>
    </row>
    <row r="58" spans="1:18" s="136" customFormat="1" ht="12.75">
      <c r="A58" s="30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>
        <f t="shared" si="12"/>
        <v>0</v>
      </c>
      <c r="N58" s="145"/>
      <c r="O58" s="145"/>
      <c r="P58" s="145"/>
      <c r="Q58" s="145">
        <f t="shared" si="13"/>
        <v>0</v>
      </c>
      <c r="R58" s="146"/>
    </row>
    <row r="59" spans="1:18" s="136" customFormat="1" ht="12.75">
      <c r="A59" s="30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>
        <f t="shared" si="12"/>
        <v>0</v>
      </c>
      <c r="N59" s="145"/>
      <c r="O59" s="145"/>
      <c r="P59" s="145"/>
      <c r="Q59" s="145">
        <f t="shared" si="13"/>
        <v>0</v>
      </c>
      <c r="R59" s="146"/>
    </row>
    <row r="60" spans="1:18" s="136" customFormat="1" ht="12.75">
      <c r="A60" s="30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>
        <f t="shared" si="12"/>
        <v>0</v>
      </c>
      <c r="N60" s="145"/>
      <c r="O60" s="145"/>
      <c r="P60" s="145"/>
      <c r="Q60" s="145">
        <f t="shared" si="13"/>
        <v>0</v>
      </c>
      <c r="R60" s="146"/>
    </row>
    <row r="61" spans="1:18" s="136" customFormat="1" ht="12.75">
      <c r="A61" s="305"/>
      <c r="B61" s="155"/>
      <c r="C61" s="156" t="s">
        <v>69</v>
      </c>
      <c r="D61" s="157">
        <f aca="true" t="shared" si="14" ref="D61:Q61">SUM(D51:D60)</f>
        <v>4</v>
      </c>
      <c r="E61" s="157">
        <f t="shared" si="14"/>
        <v>2</v>
      </c>
      <c r="F61" s="157">
        <f t="shared" si="14"/>
        <v>2</v>
      </c>
      <c r="G61" s="157">
        <f t="shared" si="14"/>
        <v>10</v>
      </c>
      <c r="H61" s="157">
        <f t="shared" si="14"/>
        <v>9</v>
      </c>
      <c r="I61" s="157">
        <f t="shared" si="14"/>
        <v>2</v>
      </c>
      <c r="J61" s="157">
        <f t="shared" si="14"/>
        <v>2</v>
      </c>
      <c r="K61" s="157">
        <f t="shared" si="14"/>
        <v>2</v>
      </c>
      <c r="L61" s="157">
        <f t="shared" si="14"/>
        <v>0</v>
      </c>
      <c r="M61" s="157">
        <f t="shared" si="14"/>
        <v>33</v>
      </c>
      <c r="N61" s="157">
        <f t="shared" si="14"/>
        <v>0</v>
      </c>
      <c r="O61" s="157">
        <f t="shared" si="14"/>
        <v>0</v>
      </c>
      <c r="P61" s="157">
        <f t="shared" si="14"/>
        <v>0</v>
      </c>
      <c r="Q61" s="157">
        <f t="shared" si="14"/>
        <v>33</v>
      </c>
      <c r="R61" s="158"/>
    </row>
    <row r="62" spans="1:18" s="136" customFormat="1" ht="12.75">
      <c r="A62" s="305" t="s">
        <v>114</v>
      </c>
      <c r="B62" s="141">
        <v>5</v>
      </c>
      <c r="C62" s="141" t="s">
        <v>115</v>
      </c>
      <c r="D62" s="141">
        <v>2</v>
      </c>
      <c r="E62" s="141"/>
      <c r="F62" s="141"/>
      <c r="G62" s="141"/>
      <c r="H62" s="141">
        <v>1</v>
      </c>
      <c r="I62" s="141">
        <v>1</v>
      </c>
      <c r="J62" s="141"/>
      <c r="K62" s="141"/>
      <c r="L62" s="141"/>
      <c r="M62" s="141">
        <f aca="true" t="shared" si="15" ref="M62:M71">SUM(D62:L62)</f>
        <v>4</v>
      </c>
      <c r="N62" s="141"/>
      <c r="O62" s="141"/>
      <c r="P62" s="141"/>
      <c r="Q62" s="141">
        <f aca="true" t="shared" si="16" ref="Q62:Q71">SUM(M62:P62)</f>
        <v>4</v>
      </c>
      <c r="R62" s="159"/>
    </row>
    <row r="63" spans="1:18" s="136" customFormat="1" ht="12.75">
      <c r="A63" s="305"/>
      <c r="B63" s="143">
        <v>7</v>
      </c>
      <c r="C63" s="143" t="s">
        <v>116</v>
      </c>
      <c r="D63" s="143">
        <v>1</v>
      </c>
      <c r="E63" s="143">
        <v>2</v>
      </c>
      <c r="F63" s="143">
        <v>1</v>
      </c>
      <c r="G63" s="143"/>
      <c r="H63" s="143">
        <v>2</v>
      </c>
      <c r="I63" s="143">
        <v>1</v>
      </c>
      <c r="J63" s="143"/>
      <c r="K63" s="143"/>
      <c r="L63" s="143"/>
      <c r="M63" s="143">
        <f t="shared" si="15"/>
        <v>7</v>
      </c>
      <c r="N63" s="143"/>
      <c r="O63" s="143"/>
      <c r="P63" s="143"/>
      <c r="Q63" s="143">
        <f t="shared" si="16"/>
        <v>7</v>
      </c>
      <c r="R63" s="160"/>
    </row>
    <row r="64" spans="1:18" s="136" customFormat="1" ht="12.75">
      <c r="A64" s="305"/>
      <c r="B64" s="145">
        <v>10</v>
      </c>
      <c r="C64" s="145" t="s">
        <v>117</v>
      </c>
      <c r="D64" s="145">
        <v>1</v>
      </c>
      <c r="E64" s="145"/>
      <c r="F64" s="145"/>
      <c r="G64" s="145">
        <v>1</v>
      </c>
      <c r="H64" s="145">
        <v>1</v>
      </c>
      <c r="I64" s="145"/>
      <c r="J64" s="145"/>
      <c r="K64" s="145"/>
      <c r="L64" s="145"/>
      <c r="M64" s="145">
        <f t="shared" si="15"/>
        <v>3</v>
      </c>
      <c r="N64" s="145"/>
      <c r="O64" s="145"/>
      <c r="P64" s="145"/>
      <c r="Q64" s="145">
        <f t="shared" si="16"/>
        <v>3</v>
      </c>
      <c r="R64" s="146"/>
    </row>
    <row r="65" spans="1:18" s="136" customFormat="1" ht="12.75">
      <c r="A65" s="305"/>
      <c r="B65" s="145">
        <v>16</v>
      </c>
      <c r="C65" s="145" t="s">
        <v>118</v>
      </c>
      <c r="D65" s="145">
        <v>1</v>
      </c>
      <c r="E65" s="145"/>
      <c r="F65" s="145"/>
      <c r="G65" s="145"/>
      <c r="H65" s="145"/>
      <c r="I65" s="145"/>
      <c r="J65" s="145"/>
      <c r="K65" s="145"/>
      <c r="L65" s="145"/>
      <c r="M65" s="145">
        <f t="shared" si="15"/>
        <v>1</v>
      </c>
      <c r="N65" s="145"/>
      <c r="O65" s="145"/>
      <c r="P65" s="145"/>
      <c r="Q65" s="145">
        <f t="shared" si="16"/>
        <v>1</v>
      </c>
      <c r="R65" s="146"/>
    </row>
    <row r="66" spans="1:18" s="136" customFormat="1" ht="12.75">
      <c r="A66" s="305"/>
      <c r="B66" s="145">
        <v>61</v>
      </c>
      <c r="C66" s="145" t="s">
        <v>119</v>
      </c>
      <c r="D66" s="145">
        <v>2</v>
      </c>
      <c r="E66" s="145"/>
      <c r="F66" s="145"/>
      <c r="G66" s="145"/>
      <c r="H66" s="145"/>
      <c r="I66" s="145"/>
      <c r="J66" s="145"/>
      <c r="K66" s="145"/>
      <c r="L66" s="145"/>
      <c r="M66" s="145">
        <f t="shared" si="15"/>
        <v>2</v>
      </c>
      <c r="N66" s="145"/>
      <c r="O66" s="145"/>
      <c r="P66" s="145"/>
      <c r="Q66" s="145">
        <f t="shared" si="16"/>
        <v>2</v>
      </c>
      <c r="R66" s="146"/>
    </row>
    <row r="67" spans="1:18" s="136" customFormat="1" ht="12.75">
      <c r="A67" s="305"/>
      <c r="B67" s="145">
        <v>99</v>
      </c>
      <c r="C67" s="145" t="s">
        <v>120</v>
      </c>
      <c r="D67" s="145">
        <v>4</v>
      </c>
      <c r="E67" s="145"/>
      <c r="F67" s="145"/>
      <c r="G67" s="145"/>
      <c r="H67" s="145">
        <v>2</v>
      </c>
      <c r="I67" s="145"/>
      <c r="J67" s="145"/>
      <c r="K67" s="145"/>
      <c r="L67" s="145"/>
      <c r="M67" s="145">
        <f t="shared" si="15"/>
        <v>6</v>
      </c>
      <c r="N67" s="145"/>
      <c r="O67" s="145"/>
      <c r="P67" s="145"/>
      <c r="Q67" s="145">
        <f t="shared" si="16"/>
        <v>6</v>
      </c>
      <c r="R67" s="146"/>
    </row>
    <row r="68" spans="1:18" s="136" customFormat="1" ht="12.75">
      <c r="A68" s="305"/>
      <c r="B68" s="161"/>
      <c r="C68" s="161"/>
      <c r="D68" s="145"/>
      <c r="E68" s="145"/>
      <c r="F68" s="145"/>
      <c r="G68" s="145"/>
      <c r="H68" s="145"/>
      <c r="I68" s="145"/>
      <c r="J68" s="145"/>
      <c r="K68" s="145"/>
      <c r="L68" s="145"/>
      <c r="M68" s="145">
        <f t="shared" si="15"/>
        <v>0</v>
      </c>
      <c r="N68" s="145"/>
      <c r="O68" s="145"/>
      <c r="P68" s="145"/>
      <c r="Q68" s="145">
        <f t="shared" si="16"/>
        <v>0</v>
      </c>
      <c r="R68" s="146"/>
    </row>
    <row r="69" spans="1:18" s="136" customFormat="1" ht="12.75">
      <c r="A69" s="30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>
        <f t="shared" si="15"/>
        <v>0</v>
      </c>
      <c r="N69" s="145"/>
      <c r="O69" s="145"/>
      <c r="P69" s="145"/>
      <c r="Q69" s="145">
        <f t="shared" si="16"/>
        <v>0</v>
      </c>
      <c r="R69" s="146"/>
    </row>
    <row r="70" spans="1:18" s="136" customFormat="1" ht="12.75">
      <c r="A70" s="30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>
        <f t="shared" si="15"/>
        <v>0</v>
      </c>
      <c r="N70" s="145"/>
      <c r="O70" s="145"/>
      <c r="P70" s="145"/>
      <c r="Q70" s="145">
        <f t="shared" si="16"/>
        <v>0</v>
      </c>
      <c r="R70" s="146"/>
    </row>
    <row r="71" spans="1:18" s="136" customFormat="1" ht="12.75">
      <c r="A71" s="305"/>
      <c r="B71" s="145"/>
      <c r="C71" s="145" t="s">
        <v>82</v>
      </c>
      <c r="D71" s="145"/>
      <c r="E71" s="145"/>
      <c r="F71" s="145"/>
      <c r="G71" s="145"/>
      <c r="H71" s="145"/>
      <c r="I71" s="145"/>
      <c r="J71" s="145"/>
      <c r="K71" s="145">
        <v>3</v>
      </c>
      <c r="L71" s="145"/>
      <c r="M71" s="145">
        <f t="shared" si="15"/>
        <v>3</v>
      </c>
      <c r="N71" s="145"/>
      <c r="O71" s="145"/>
      <c r="P71" s="145"/>
      <c r="Q71" s="145">
        <f t="shared" si="16"/>
        <v>3</v>
      </c>
      <c r="R71" s="146"/>
    </row>
    <row r="72" spans="1:18" s="136" customFormat="1" ht="12.75">
      <c r="A72" s="305"/>
      <c r="B72" s="155"/>
      <c r="C72" s="156" t="s">
        <v>69</v>
      </c>
      <c r="D72" s="157">
        <f aca="true" t="shared" si="17" ref="D72:Q72">SUM(D62:D71)</f>
        <v>11</v>
      </c>
      <c r="E72" s="157">
        <f t="shared" si="17"/>
        <v>2</v>
      </c>
      <c r="F72" s="157">
        <f t="shared" si="17"/>
        <v>1</v>
      </c>
      <c r="G72" s="157">
        <f t="shared" si="17"/>
        <v>1</v>
      </c>
      <c r="H72" s="157">
        <f t="shared" si="17"/>
        <v>6</v>
      </c>
      <c r="I72" s="157">
        <f t="shared" si="17"/>
        <v>2</v>
      </c>
      <c r="J72" s="157">
        <f t="shared" si="17"/>
        <v>0</v>
      </c>
      <c r="K72" s="157">
        <f t="shared" si="17"/>
        <v>3</v>
      </c>
      <c r="L72" s="157">
        <f t="shared" si="17"/>
        <v>0</v>
      </c>
      <c r="M72" s="157">
        <f t="shared" si="17"/>
        <v>26</v>
      </c>
      <c r="N72" s="157">
        <f t="shared" si="17"/>
        <v>0</v>
      </c>
      <c r="O72" s="157">
        <f t="shared" si="17"/>
        <v>0</v>
      </c>
      <c r="P72" s="157">
        <f t="shared" si="17"/>
        <v>0</v>
      </c>
      <c r="Q72" s="157">
        <f t="shared" si="17"/>
        <v>26</v>
      </c>
      <c r="R72" s="158"/>
    </row>
    <row r="73" spans="1:18" s="136" customFormat="1" ht="12.75">
      <c r="A73" s="305" t="s">
        <v>121</v>
      </c>
      <c r="B73" s="141">
        <v>6</v>
      </c>
      <c r="C73" s="141" t="s">
        <v>122</v>
      </c>
      <c r="D73" s="141">
        <v>1</v>
      </c>
      <c r="E73" s="141">
        <v>1</v>
      </c>
      <c r="F73" s="141"/>
      <c r="G73" s="141"/>
      <c r="H73" s="141"/>
      <c r="I73" s="141">
        <v>2</v>
      </c>
      <c r="J73" s="141"/>
      <c r="K73" s="141"/>
      <c r="L73" s="141"/>
      <c r="M73" s="141">
        <f>SUM(D73:L73)</f>
        <v>4</v>
      </c>
      <c r="N73" s="141"/>
      <c r="O73" s="141"/>
      <c r="P73" s="141"/>
      <c r="Q73" s="141">
        <f aca="true" t="shared" si="18" ref="Q73:Q82">SUM(M73:P73)</f>
        <v>4</v>
      </c>
      <c r="R73" s="159"/>
    </row>
    <row r="74" spans="1:18" s="136" customFormat="1" ht="12.75">
      <c r="A74" s="305"/>
      <c r="B74" s="143">
        <v>9</v>
      </c>
      <c r="C74" s="143" t="s">
        <v>123</v>
      </c>
      <c r="D74" s="143">
        <v>7</v>
      </c>
      <c r="E74" s="143">
        <v>4</v>
      </c>
      <c r="F74" s="143">
        <v>5</v>
      </c>
      <c r="G74" s="143">
        <v>1</v>
      </c>
      <c r="H74" s="143">
        <v>4</v>
      </c>
      <c r="I74" s="143">
        <v>1</v>
      </c>
      <c r="J74" s="143">
        <v>2</v>
      </c>
      <c r="K74" s="143">
        <v>3</v>
      </c>
      <c r="L74" s="143"/>
      <c r="M74" s="143">
        <f>SUM(D74:L74)</f>
        <v>27</v>
      </c>
      <c r="N74" s="143"/>
      <c r="O74" s="143"/>
      <c r="P74" s="143"/>
      <c r="Q74" s="143">
        <f t="shared" si="18"/>
        <v>27</v>
      </c>
      <c r="R74" s="162" t="s">
        <v>124</v>
      </c>
    </row>
    <row r="75" spans="1:18" s="136" customFormat="1" ht="12.75">
      <c r="A75" s="305"/>
      <c r="B75" s="145">
        <v>10</v>
      </c>
      <c r="C75" s="145" t="s">
        <v>125</v>
      </c>
      <c r="D75" s="145">
        <v>3</v>
      </c>
      <c r="E75" s="145">
        <v>8</v>
      </c>
      <c r="F75" s="145">
        <v>3</v>
      </c>
      <c r="G75" s="145">
        <v>1</v>
      </c>
      <c r="H75" s="145">
        <v>3</v>
      </c>
      <c r="I75" s="145">
        <v>5</v>
      </c>
      <c r="J75" s="145"/>
      <c r="K75" s="145">
        <v>2</v>
      </c>
      <c r="L75" s="145"/>
      <c r="M75" s="145">
        <f>SUM(D75:L75)</f>
        <v>25</v>
      </c>
      <c r="N75" s="145"/>
      <c r="O75" s="145"/>
      <c r="P75" s="145"/>
      <c r="Q75" s="145">
        <f t="shared" si="18"/>
        <v>25</v>
      </c>
      <c r="R75" s="162" t="s">
        <v>126</v>
      </c>
    </row>
    <row r="76" spans="1:18" s="136" customFormat="1" ht="12.75">
      <c r="A76" s="305"/>
      <c r="B76" s="145">
        <v>13</v>
      </c>
      <c r="C76" s="145" t="s">
        <v>127</v>
      </c>
      <c r="D76" s="145">
        <v>5</v>
      </c>
      <c r="E76" s="145"/>
      <c r="F76" s="145"/>
      <c r="G76" s="145"/>
      <c r="H76" s="145"/>
      <c r="I76" s="145"/>
      <c r="J76" s="145">
        <v>1</v>
      </c>
      <c r="K76" s="145">
        <v>3</v>
      </c>
      <c r="L76" s="145"/>
      <c r="M76" s="145">
        <f>SUM(D76:L76)</f>
        <v>9</v>
      </c>
      <c r="N76" s="145"/>
      <c r="O76" s="145"/>
      <c r="P76" s="145"/>
      <c r="Q76" s="145">
        <f t="shared" si="18"/>
        <v>9</v>
      </c>
      <c r="R76" s="146"/>
    </row>
    <row r="77" spans="1:18" s="136" customFormat="1" ht="12.75">
      <c r="A77" s="305"/>
      <c r="B77" s="145">
        <v>16</v>
      </c>
      <c r="C77" s="145" t="s">
        <v>128</v>
      </c>
      <c r="D77" s="145"/>
      <c r="E77" s="145"/>
      <c r="F77" s="145"/>
      <c r="G77" s="145"/>
      <c r="H77" s="145"/>
      <c r="I77" s="145">
        <v>1</v>
      </c>
      <c r="J77" s="145"/>
      <c r="K77" s="145"/>
      <c r="L77" s="145"/>
      <c r="M77" s="145">
        <f>SUM(J77:L77)</f>
        <v>0</v>
      </c>
      <c r="N77" s="145"/>
      <c r="O77" s="145"/>
      <c r="P77" s="145"/>
      <c r="Q77" s="145">
        <f t="shared" si="18"/>
        <v>0</v>
      </c>
      <c r="R77" s="146"/>
    </row>
    <row r="78" spans="1:18" s="136" customFormat="1" ht="12.75">
      <c r="A78" s="305"/>
      <c r="B78" s="145">
        <v>27</v>
      </c>
      <c r="C78" s="145" t="s">
        <v>129</v>
      </c>
      <c r="D78" s="145"/>
      <c r="E78" s="145"/>
      <c r="F78" s="145"/>
      <c r="G78" s="145"/>
      <c r="H78" s="145"/>
      <c r="I78" s="145">
        <v>3</v>
      </c>
      <c r="J78" s="145"/>
      <c r="K78" s="145"/>
      <c r="L78" s="145"/>
      <c r="M78" s="145">
        <f>SUM(J78:L78)</f>
        <v>0</v>
      </c>
      <c r="N78" s="145"/>
      <c r="O78" s="145"/>
      <c r="P78" s="145"/>
      <c r="Q78" s="145">
        <f t="shared" si="18"/>
        <v>0</v>
      </c>
      <c r="R78" s="146"/>
    </row>
    <row r="79" spans="1:18" s="136" customFormat="1" ht="12.75">
      <c r="A79" s="305"/>
      <c r="B79" s="149">
        <v>8</v>
      </c>
      <c r="C79" s="149" t="s">
        <v>130</v>
      </c>
      <c r="D79" s="149"/>
      <c r="E79" s="149"/>
      <c r="F79" s="149"/>
      <c r="G79" s="149"/>
      <c r="H79" s="149"/>
      <c r="I79" s="145">
        <v>1</v>
      </c>
      <c r="J79" s="145"/>
      <c r="K79" s="145"/>
      <c r="L79" s="145"/>
      <c r="M79" s="145">
        <f>SUM(D79:L79)</f>
        <v>1</v>
      </c>
      <c r="N79" s="145"/>
      <c r="O79" s="145"/>
      <c r="P79" s="145"/>
      <c r="Q79" s="145">
        <f t="shared" si="18"/>
        <v>1</v>
      </c>
      <c r="R79" s="146"/>
    </row>
    <row r="80" spans="1:18" s="136" customFormat="1" ht="12.75">
      <c r="A80" s="305"/>
      <c r="B80" s="161"/>
      <c r="C80" s="161"/>
      <c r="D80" s="161"/>
      <c r="E80" s="161"/>
      <c r="F80" s="161"/>
      <c r="G80" s="161"/>
      <c r="H80" s="161"/>
      <c r="J80" s="145"/>
      <c r="K80" s="145"/>
      <c r="L80" s="145"/>
      <c r="M80" s="145">
        <f>SUM(D80:L80)</f>
        <v>0</v>
      </c>
      <c r="N80" s="145"/>
      <c r="O80" s="145"/>
      <c r="P80" s="145"/>
      <c r="Q80" s="145">
        <f t="shared" si="18"/>
        <v>0</v>
      </c>
      <c r="R80" s="146"/>
    </row>
    <row r="81" spans="1:18" s="136" customFormat="1" ht="12.75">
      <c r="A81" s="305"/>
      <c r="B81" s="161"/>
      <c r="C81" s="161"/>
      <c r="D81" s="161"/>
      <c r="E81" s="161"/>
      <c r="F81" s="161"/>
      <c r="G81" s="161"/>
      <c r="H81" s="161"/>
      <c r="I81" s="161"/>
      <c r="J81" s="163"/>
      <c r="K81" s="145"/>
      <c r="L81" s="145"/>
      <c r="M81" s="145">
        <f>SUM(D81:L81)</f>
        <v>0</v>
      </c>
      <c r="N81" s="145"/>
      <c r="O81" s="145"/>
      <c r="P81" s="145"/>
      <c r="Q81" s="145">
        <f t="shared" si="18"/>
        <v>0</v>
      </c>
      <c r="R81" s="146"/>
    </row>
    <row r="82" spans="1:18" s="136" customFormat="1" ht="12.75">
      <c r="A82" s="305"/>
      <c r="B82" s="145"/>
      <c r="C82" s="145"/>
      <c r="D82" s="145"/>
      <c r="E82" s="145"/>
      <c r="F82" s="145"/>
      <c r="G82" s="145"/>
      <c r="H82" s="145"/>
      <c r="I82" s="164"/>
      <c r="J82" s="145"/>
      <c r="K82" s="145"/>
      <c r="L82" s="145"/>
      <c r="M82" s="145">
        <f>SUM(D82:L82)</f>
        <v>0</v>
      </c>
      <c r="N82" s="145"/>
      <c r="O82" s="145"/>
      <c r="P82" s="145"/>
      <c r="Q82" s="145">
        <f t="shared" si="18"/>
        <v>0</v>
      </c>
      <c r="R82" s="146"/>
    </row>
    <row r="83" spans="1:18" s="136" customFormat="1" ht="12.75">
      <c r="A83" s="305"/>
      <c r="B83" s="155"/>
      <c r="C83" s="156" t="s">
        <v>69</v>
      </c>
      <c r="D83" s="157">
        <f aca="true" t="shared" si="19" ref="D83:Q83">SUM(D73:D82)</f>
        <v>16</v>
      </c>
      <c r="E83" s="157">
        <f t="shared" si="19"/>
        <v>13</v>
      </c>
      <c r="F83" s="157">
        <f t="shared" si="19"/>
        <v>8</v>
      </c>
      <c r="G83" s="157">
        <f t="shared" si="19"/>
        <v>2</v>
      </c>
      <c r="H83" s="157">
        <f t="shared" si="19"/>
        <v>7</v>
      </c>
      <c r="I83" s="157">
        <f t="shared" si="19"/>
        <v>13</v>
      </c>
      <c r="J83" s="157">
        <f t="shared" si="19"/>
        <v>3</v>
      </c>
      <c r="K83" s="157">
        <f t="shared" si="19"/>
        <v>8</v>
      </c>
      <c r="L83" s="157">
        <f t="shared" si="19"/>
        <v>0</v>
      </c>
      <c r="M83" s="157">
        <f t="shared" si="19"/>
        <v>66</v>
      </c>
      <c r="N83" s="157">
        <f t="shared" si="19"/>
        <v>0</v>
      </c>
      <c r="O83" s="157">
        <f t="shared" si="19"/>
        <v>0</v>
      </c>
      <c r="P83" s="157">
        <f t="shared" si="19"/>
        <v>0</v>
      </c>
      <c r="Q83" s="157">
        <f t="shared" si="19"/>
        <v>66</v>
      </c>
      <c r="R83" s="158"/>
    </row>
    <row r="84" spans="1:18" s="136" customFormat="1" ht="12.75">
      <c r="A84" s="305" t="s">
        <v>131</v>
      </c>
      <c r="B84" s="141">
        <v>67</v>
      </c>
      <c r="C84" s="141" t="s">
        <v>132</v>
      </c>
      <c r="D84" s="141">
        <v>1</v>
      </c>
      <c r="E84" s="141"/>
      <c r="F84" s="141"/>
      <c r="G84" s="141"/>
      <c r="H84" s="141"/>
      <c r="I84" s="141">
        <v>1</v>
      </c>
      <c r="J84" s="141"/>
      <c r="K84" s="141"/>
      <c r="L84" s="141"/>
      <c r="M84" s="141">
        <f aca="true" t="shared" si="20" ref="M84:M93">SUM(D84:L84)</f>
        <v>2</v>
      </c>
      <c r="N84" s="141"/>
      <c r="O84" s="141"/>
      <c r="P84" s="141"/>
      <c r="Q84" s="141">
        <f aca="true" t="shared" si="21" ref="Q84:Q93">SUM(M84:P84)</f>
        <v>2</v>
      </c>
      <c r="R84" s="159"/>
    </row>
    <row r="85" spans="1:18" s="136" customFormat="1" ht="12.75">
      <c r="A85" s="305"/>
      <c r="B85" s="143">
        <v>2</v>
      </c>
      <c r="C85" s="143" t="s">
        <v>133</v>
      </c>
      <c r="D85" s="143">
        <v>1</v>
      </c>
      <c r="E85" s="143"/>
      <c r="F85" s="143"/>
      <c r="G85" s="143"/>
      <c r="H85" s="143"/>
      <c r="I85" s="143"/>
      <c r="J85" s="143"/>
      <c r="K85" s="143"/>
      <c r="L85" s="143"/>
      <c r="M85" s="143">
        <f t="shared" si="20"/>
        <v>1</v>
      </c>
      <c r="N85" s="143"/>
      <c r="O85" s="143"/>
      <c r="P85" s="143"/>
      <c r="Q85" s="143">
        <f t="shared" si="21"/>
        <v>1</v>
      </c>
      <c r="R85" s="160"/>
    </row>
    <row r="86" spans="1:18" s="136" customFormat="1" ht="12.75">
      <c r="A86" s="305"/>
      <c r="B86" s="145">
        <v>16</v>
      </c>
      <c r="C86" s="145" t="s">
        <v>134</v>
      </c>
      <c r="D86" s="145"/>
      <c r="E86" s="145">
        <v>3</v>
      </c>
      <c r="F86" s="145">
        <v>3</v>
      </c>
      <c r="G86" s="145"/>
      <c r="H86" s="145"/>
      <c r="I86" s="145"/>
      <c r="J86" s="145"/>
      <c r="K86" s="145"/>
      <c r="L86" s="145"/>
      <c r="M86" s="145">
        <f t="shared" si="20"/>
        <v>6</v>
      </c>
      <c r="N86" s="145"/>
      <c r="O86" s="145"/>
      <c r="P86" s="145"/>
      <c r="Q86" s="145">
        <f t="shared" si="21"/>
        <v>6</v>
      </c>
      <c r="R86" s="146"/>
    </row>
    <row r="87" spans="1:18" s="136" customFormat="1" ht="12.75">
      <c r="A87" s="305"/>
      <c r="B87" s="145">
        <v>3</v>
      </c>
      <c r="C87" s="145" t="s">
        <v>135</v>
      </c>
      <c r="D87" s="145"/>
      <c r="E87" s="145">
        <v>1</v>
      </c>
      <c r="F87" s="145">
        <v>1</v>
      </c>
      <c r="G87" s="145"/>
      <c r="H87" s="145"/>
      <c r="I87" s="145"/>
      <c r="J87" s="145"/>
      <c r="K87" s="145"/>
      <c r="L87" s="145"/>
      <c r="M87" s="145">
        <f t="shared" si="20"/>
        <v>2</v>
      </c>
      <c r="N87" s="145"/>
      <c r="O87" s="145"/>
      <c r="P87" s="145"/>
      <c r="Q87" s="145">
        <f t="shared" si="21"/>
        <v>2</v>
      </c>
      <c r="R87" s="146"/>
    </row>
    <row r="88" spans="1:18" s="136" customFormat="1" ht="12.75">
      <c r="A88" s="305"/>
      <c r="B88" s="145">
        <v>25</v>
      </c>
      <c r="C88" s="145" t="s">
        <v>136</v>
      </c>
      <c r="D88" s="145"/>
      <c r="E88" s="145"/>
      <c r="F88" s="145">
        <v>3</v>
      </c>
      <c r="G88" s="145">
        <v>2</v>
      </c>
      <c r="H88" s="145"/>
      <c r="I88" s="145"/>
      <c r="J88" s="145"/>
      <c r="K88" s="145"/>
      <c r="L88" s="145"/>
      <c r="M88" s="145">
        <f t="shared" si="20"/>
        <v>5</v>
      </c>
      <c r="N88" s="145"/>
      <c r="O88" s="145"/>
      <c r="P88" s="145"/>
      <c r="Q88" s="145">
        <f t="shared" si="21"/>
        <v>5</v>
      </c>
      <c r="R88" s="146"/>
    </row>
    <row r="89" spans="1:18" s="136" customFormat="1" ht="12.75">
      <c r="A89" s="305"/>
      <c r="B89" s="145">
        <v>42</v>
      </c>
      <c r="C89" s="145" t="s">
        <v>137</v>
      </c>
      <c r="D89" s="145"/>
      <c r="E89" s="145"/>
      <c r="F89" s="145"/>
      <c r="G89" s="145"/>
      <c r="H89" s="145">
        <v>1</v>
      </c>
      <c r="I89" s="145"/>
      <c r="J89" s="145"/>
      <c r="K89" s="145"/>
      <c r="L89" s="145"/>
      <c r="M89" s="145">
        <f t="shared" si="20"/>
        <v>1</v>
      </c>
      <c r="N89" s="145"/>
      <c r="O89" s="145"/>
      <c r="P89" s="145"/>
      <c r="Q89" s="145">
        <f t="shared" si="21"/>
        <v>1</v>
      </c>
      <c r="R89" s="146"/>
    </row>
    <row r="90" spans="1:18" s="136" customFormat="1" ht="12.75">
      <c r="A90" s="305"/>
      <c r="B90" s="145">
        <v>5</v>
      </c>
      <c r="C90" s="145" t="s">
        <v>138</v>
      </c>
      <c r="D90" s="145"/>
      <c r="E90" s="145"/>
      <c r="F90" s="145"/>
      <c r="G90" s="145"/>
      <c r="H90" s="145"/>
      <c r="I90" s="145">
        <v>1</v>
      </c>
      <c r="J90" s="145"/>
      <c r="K90" s="145"/>
      <c r="L90" s="145"/>
      <c r="M90" s="145">
        <f t="shared" si="20"/>
        <v>1</v>
      </c>
      <c r="N90" s="145"/>
      <c r="O90" s="145"/>
      <c r="P90" s="145"/>
      <c r="Q90" s="145">
        <f t="shared" si="21"/>
        <v>1</v>
      </c>
      <c r="R90" s="146"/>
    </row>
    <row r="91" spans="1:18" s="136" customFormat="1" ht="12.75">
      <c r="A91" s="30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>
        <f t="shared" si="20"/>
        <v>0</v>
      </c>
      <c r="N91" s="145"/>
      <c r="O91" s="145"/>
      <c r="P91" s="145"/>
      <c r="Q91" s="145">
        <f t="shared" si="21"/>
        <v>0</v>
      </c>
      <c r="R91" s="146"/>
    </row>
    <row r="92" spans="1:18" s="136" customFormat="1" ht="12.75">
      <c r="A92" s="30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>
        <f t="shared" si="20"/>
        <v>0</v>
      </c>
      <c r="N92" s="145"/>
      <c r="O92" s="145"/>
      <c r="P92" s="145"/>
      <c r="Q92" s="145">
        <f t="shared" si="21"/>
        <v>0</v>
      </c>
      <c r="R92" s="146"/>
    </row>
    <row r="93" spans="1:18" s="136" customFormat="1" ht="12.75">
      <c r="A93" s="30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>
        <f t="shared" si="20"/>
        <v>0</v>
      </c>
      <c r="N93" s="145"/>
      <c r="O93" s="145"/>
      <c r="P93" s="145"/>
      <c r="Q93" s="145">
        <f t="shared" si="21"/>
        <v>0</v>
      </c>
      <c r="R93" s="146"/>
    </row>
    <row r="94" spans="1:18" s="136" customFormat="1" ht="12.75">
      <c r="A94" s="305"/>
      <c r="B94" s="155"/>
      <c r="C94" s="156" t="s">
        <v>69</v>
      </c>
      <c r="D94" s="157">
        <f aca="true" t="shared" si="22" ref="D94:Q94">SUM(D84:D93)</f>
        <v>2</v>
      </c>
      <c r="E94" s="157">
        <f t="shared" si="22"/>
        <v>4</v>
      </c>
      <c r="F94" s="157">
        <f t="shared" si="22"/>
        <v>7</v>
      </c>
      <c r="G94" s="157">
        <f t="shared" si="22"/>
        <v>2</v>
      </c>
      <c r="H94" s="157">
        <f t="shared" si="22"/>
        <v>1</v>
      </c>
      <c r="I94" s="157">
        <f t="shared" si="22"/>
        <v>2</v>
      </c>
      <c r="J94" s="157">
        <f t="shared" si="22"/>
        <v>0</v>
      </c>
      <c r="K94" s="157">
        <f t="shared" si="22"/>
        <v>0</v>
      </c>
      <c r="L94" s="157">
        <f t="shared" si="22"/>
        <v>0</v>
      </c>
      <c r="M94" s="157">
        <f t="shared" si="22"/>
        <v>18</v>
      </c>
      <c r="N94" s="157">
        <f t="shared" si="22"/>
        <v>0</v>
      </c>
      <c r="O94" s="157">
        <f t="shared" si="22"/>
        <v>0</v>
      </c>
      <c r="P94" s="157">
        <f t="shared" si="22"/>
        <v>0</v>
      </c>
      <c r="Q94" s="157">
        <f t="shared" si="22"/>
        <v>18</v>
      </c>
      <c r="R94" s="158"/>
    </row>
    <row r="95" spans="1:18" s="136" customFormat="1" ht="12.75">
      <c r="A95" s="305" t="s">
        <v>139</v>
      </c>
      <c r="B95" s="141">
        <v>10</v>
      </c>
      <c r="C95" s="141" t="s">
        <v>140</v>
      </c>
      <c r="D95" s="141"/>
      <c r="E95" s="141">
        <v>1</v>
      </c>
      <c r="F95" s="141"/>
      <c r="G95" s="141"/>
      <c r="H95" s="141">
        <v>1</v>
      </c>
      <c r="I95" s="141"/>
      <c r="J95" s="141">
        <v>3</v>
      </c>
      <c r="K95" s="141"/>
      <c r="L95" s="141"/>
      <c r="M95" s="141">
        <f aca="true" t="shared" si="23" ref="M95:M104">SUM(D95:L95)</f>
        <v>5</v>
      </c>
      <c r="N95" s="141"/>
      <c r="O95" s="141"/>
      <c r="P95" s="141"/>
      <c r="Q95" s="141">
        <f aca="true" t="shared" si="24" ref="Q95:Q104">SUM(M95:P95)</f>
        <v>5</v>
      </c>
      <c r="R95" s="159"/>
    </row>
    <row r="96" spans="1:18" s="136" customFormat="1" ht="12.75">
      <c r="A96" s="305"/>
      <c r="B96" s="143">
        <v>6</v>
      </c>
      <c r="C96" s="143" t="s">
        <v>141</v>
      </c>
      <c r="D96" s="143"/>
      <c r="E96" s="143">
        <v>1</v>
      </c>
      <c r="F96" s="143"/>
      <c r="G96" s="143"/>
      <c r="H96" s="143">
        <v>1</v>
      </c>
      <c r="I96" s="143"/>
      <c r="J96" s="143"/>
      <c r="K96" s="143"/>
      <c r="L96" s="143"/>
      <c r="M96" s="143">
        <f t="shared" si="23"/>
        <v>2</v>
      </c>
      <c r="N96" s="143"/>
      <c r="O96" s="143"/>
      <c r="P96" s="143"/>
      <c r="Q96" s="143">
        <f t="shared" si="24"/>
        <v>2</v>
      </c>
      <c r="R96" s="160"/>
    </row>
    <row r="97" spans="1:18" s="136" customFormat="1" ht="12.75">
      <c r="A97" s="305"/>
      <c r="B97" s="145">
        <v>99</v>
      </c>
      <c r="C97" s="145" t="s">
        <v>142</v>
      </c>
      <c r="D97" s="145"/>
      <c r="E97" s="145"/>
      <c r="F97" s="145"/>
      <c r="G97" s="145">
        <v>1</v>
      </c>
      <c r="H97" s="145"/>
      <c r="I97" s="145">
        <v>1</v>
      </c>
      <c r="J97" s="145"/>
      <c r="K97" s="145"/>
      <c r="L97" s="145"/>
      <c r="M97" s="145">
        <f t="shared" si="23"/>
        <v>2</v>
      </c>
      <c r="N97" s="145"/>
      <c r="O97" s="145"/>
      <c r="P97" s="145"/>
      <c r="Q97" s="145">
        <f t="shared" si="24"/>
        <v>2</v>
      </c>
      <c r="R97" s="146"/>
    </row>
    <row r="98" spans="1:18" s="136" customFormat="1" ht="12.75">
      <c r="A98" s="305"/>
      <c r="B98" s="145">
        <v>78</v>
      </c>
      <c r="C98" s="145" t="s">
        <v>143</v>
      </c>
      <c r="D98" s="145"/>
      <c r="E98" s="145"/>
      <c r="F98" s="145"/>
      <c r="G98" s="145">
        <v>1</v>
      </c>
      <c r="H98" s="145"/>
      <c r="I98" s="145">
        <v>1</v>
      </c>
      <c r="J98" s="145">
        <v>2</v>
      </c>
      <c r="K98" s="145"/>
      <c r="L98" s="145"/>
      <c r="M98" s="145">
        <f t="shared" si="23"/>
        <v>4</v>
      </c>
      <c r="N98" s="145"/>
      <c r="O98" s="145"/>
      <c r="P98" s="145"/>
      <c r="Q98" s="145">
        <f t="shared" si="24"/>
        <v>4</v>
      </c>
      <c r="R98" s="146"/>
    </row>
    <row r="99" spans="1:18" s="136" customFormat="1" ht="12.75">
      <c r="A99" s="305"/>
      <c r="B99" s="145">
        <v>5</v>
      </c>
      <c r="C99" s="145" t="s">
        <v>144</v>
      </c>
      <c r="D99" s="145"/>
      <c r="E99" s="145"/>
      <c r="F99" s="145"/>
      <c r="G99" s="145"/>
      <c r="H99" s="145"/>
      <c r="I99" s="145">
        <v>1</v>
      </c>
      <c r="J99" s="145"/>
      <c r="K99" s="145"/>
      <c r="L99" s="145"/>
      <c r="M99" s="145">
        <f t="shared" si="23"/>
        <v>1</v>
      </c>
      <c r="N99" s="145"/>
      <c r="O99" s="145"/>
      <c r="P99" s="145"/>
      <c r="Q99" s="145">
        <f t="shared" si="24"/>
        <v>1</v>
      </c>
      <c r="R99" s="146"/>
    </row>
    <row r="100" spans="1:18" s="136" customFormat="1" ht="12.75">
      <c r="A100" s="305"/>
      <c r="B100" s="161"/>
      <c r="C100" s="161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>
        <f t="shared" si="23"/>
        <v>0</v>
      </c>
      <c r="N100" s="145"/>
      <c r="O100" s="145"/>
      <c r="P100" s="145"/>
      <c r="Q100" s="145">
        <f t="shared" si="24"/>
        <v>0</v>
      </c>
      <c r="R100" s="146"/>
    </row>
    <row r="101" spans="1:18" s="136" customFormat="1" ht="12.75">
      <c r="A101" s="305"/>
      <c r="B101" s="161"/>
      <c r="C101" s="161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>
        <f t="shared" si="23"/>
        <v>0</v>
      </c>
      <c r="N101" s="145"/>
      <c r="O101" s="145"/>
      <c r="P101" s="145"/>
      <c r="Q101" s="145">
        <f t="shared" si="24"/>
        <v>0</v>
      </c>
      <c r="R101" s="146"/>
    </row>
    <row r="102" spans="1:18" s="136" customFormat="1" ht="12.75">
      <c r="A102" s="30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>
        <f t="shared" si="23"/>
        <v>0</v>
      </c>
      <c r="N102" s="145"/>
      <c r="O102" s="145"/>
      <c r="P102" s="145"/>
      <c r="Q102" s="145">
        <f t="shared" si="24"/>
        <v>0</v>
      </c>
      <c r="R102" s="146"/>
    </row>
    <row r="103" spans="1:18" s="136" customFormat="1" ht="12.75">
      <c r="A103" s="30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>
        <f t="shared" si="23"/>
        <v>0</v>
      </c>
      <c r="N103" s="145"/>
      <c r="O103" s="145"/>
      <c r="P103" s="145"/>
      <c r="Q103" s="145">
        <f t="shared" si="24"/>
        <v>0</v>
      </c>
      <c r="R103" s="146"/>
    </row>
    <row r="104" spans="1:18" s="136" customFormat="1" ht="12.75">
      <c r="A104" s="30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>
        <f t="shared" si="23"/>
        <v>0</v>
      </c>
      <c r="N104" s="145"/>
      <c r="O104" s="145"/>
      <c r="P104" s="145"/>
      <c r="Q104" s="145">
        <f t="shared" si="24"/>
        <v>0</v>
      </c>
      <c r="R104" s="146"/>
    </row>
    <row r="105" spans="1:18" s="136" customFormat="1" ht="12.75">
      <c r="A105" s="305"/>
      <c r="B105" s="155"/>
      <c r="C105" s="156" t="s">
        <v>69</v>
      </c>
      <c r="D105" s="157">
        <f aca="true" t="shared" si="25" ref="D105:Q105">SUM(D95:D104)</f>
        <v>0</v>
      </c>
      <c r="E105" s="157">
        <f t="shared" si="25"/>
        <v>2</v>
      </c>
      <c r="F105" s="157">
        <f t="shared" si="25"/>
        <v>0</v>
      </c>
      <c r="G105" s="157">
        <f t="shared" si="25"/>
        <v>2</v>
      </c>
      <c r="H105" s="157">
        <f t="shared" si="25"/>
        <v>2</v>
      </c>
      <c r="I105" s="157">
        <f t="shared" si="25"/>
        <v>3</v>
      </c>
      <c r="J105" s="157">
        <f t="shared" si="25"/>
        <v>5</v>
      </c>
      <c r="K105" s="157">
        <f t="shared" si="25"/>
        <v>0</v>
      </c>
      <c r="L105" s="157">
        <f t="shared" si="25"/>
        <v>0</v>
      </c>
      <c r="M105" s="157">
        <f t="shared" si="25"/>
        <v>14</v>
      </c>
      <c r="N105" s="157">
        <f t="shared" si="25"/>
        <v>0</v>
      </c>
      <c r="O105" s="157">
        <f t="shared" si="25"/>
        <v>0</v>
      </c>
      <c r="P105" s="157">
        <f t="shared" si="25"/>
        <v>0</v>
      </c>
      <c r="Q105" s="157">
        <f t="shared" si="25"/>
        <v>14</v>
      </c>
      <c r="R105" s="158"/>
    </row>
    <row r="106" spans="1:18" s="136" customFormat="1" ht="12.75">
      <c r="A106" s="305" t="s">
        <v>145</v>
      </c>
      <c r="B106" s="141">
        <v>8</v>
      </c>
      <c r="C106" s="141" t="s">
        <v>146</v>
      </c>
      <c r="D106" s="141"/>
      <c r="E106" s="141"/>
      <c r="F106" s="141">
        <v>1</v>
      </c>
      <c r="G106" s="141">
        <v>7</v>
      </c>
      <c r="H106" s="141">
        <v>1</v>
      </c>
      <c r="I106" s="141">
        <v>1</v>
      </c>
      <c r="J106" s="141">
        <v>1</v>
      </c>
      <c r="K106" s="141"/>
      <c r="L106" s="141"/>
      <c r="M106" s="141">
        <f aca="true" t="shared" si="26" ref="M106:M115">SUM(D106:L106)</f>
        <v>11</v>
      </c>
      <c r="N106" s="141"/>
      <c r="O106" s="141"/>
      <c r="P106" s="141"/>
      <c r="Q106" s="141">
        <f aca="true" t="shared" si="27" ref="Q106:Q115">SUM(M106:P106)</f>
        <v>11</v>
      </c>
      <c r="R106" s="159"/>
    </row>
    <row r="107" spans="1:18" s="136" customFormat="1" ht="12.75">
      <c r="A107" s="305"/>
      <c r="B107" s="143">
        <v>9</v>
      </c>
      <c r="C107" s="143" t="s">
        <v>147</v>
      </c>
      <c r="D107" s="143"/>
      <c r="E107" s="143"/>
      <c r="F107" s="143">
        <v>1</v>
      </c>
      <c r="G107" s="143">
        <v>4</v>
      </c>
      <c r="H107" s="143"/>
      <c r="I107" s="143"/>
      <c r="J107" s="143"/>
      <c r="K107" s="143"/>
      <c r="L107" s="143"/>
      <c r="M107" s="143">
        <f t="shared" si="26"/>
        <v>5</v>
      </c>
      <c r="N107" s="143"/>
      <c r="O107" s="143"/>
      <c r="P107" s="143"/>
      <c r="Q107" s="143">
        <f t="shared" si="27"/>
        <v>5</v>
      </c>
      <c r="R107" s="160"/>
    </row>
    <row r="108" spans="1:18" s="136" customFormat="1" ht="12.75">
      <c r="A108" s="305"/>
      <c r="B108" s="145">
        <v>10</v>
      </c>
      <c r="C108" s="145" t="s">
        <v>148</v>
      </c>
      <c r="D108" s="145"/>
      <c r="E108" s="145"/>
      <c r="F108" s="145">
        <v>2</v>
      </c>
      <c r="G108" s="145">
        <v>1</v>
      </c>
      <c r="H108" s="145">
        <v>1</v>
      </c>
      <c r="I108" s="145"/>
      <c r="J108" s="145">
        <v>1</v>
      </c>
      <c r="K108" s="145"/>
      <c r="L108" s="145"/>
      <c r="M108" s="145">
        <f t="shared" si="26"/>
        <v>5</v>
      </c>
      <c r="N108" s="145"/>
      <c r="O108" s="145"/>
      <c r="P108" s="145"/>
      <c r="Q108" s="145">
        <f t="shared" si="27"/>
        <v>5</v>
      </c>
      <c r="R108" s="146"/>
    </row>
    <row r="109" spans="1:18" s="136" customFormat="1" ht="12.75">
      <c r="A109" s="305"/>
      <c r="B109" s="145">
        <v>7</v>
      </c>
      <c r="C109" s="145" t="s">
        <v>149</v>
      </c>
      <c r="D109" s="145"/>
      <c r="E109" s="145"/>
      <c r="F109" s="145"/>
      <c r="G109" s="145">
        <v>2</v>
      </c>
      <c r="H109" s="145"/>
      <c r="I109" s="145"/>
      <c r="J109" s="145"/>
      <c r="K109" s="145"/>
      <c r="L109" s="145"/>
      <c r="M109" s="145">
        <f t="shared" si="26"/>
        <v>2</v>
      </c>
      <c r="N109" s="145"/>
      <c r="O109" s="145"/>
      <c r="P109" s="145"/>
      <c r="Q109" s="145">
        <f t="shared" si="27"/>
        <v>2</v>
      </c>
      <c r="R109" s="146"/>
    </row>
    <row r="110" spans="1:18" s="136" customFormat="1" ht="12.75">
      <c r="A110" s="305"/>
      <c r="B110" s="145">
        <v>2</v>
      </c>
      <c r="C110" s="145" t="s">
        <v>150</v>
      </c>
      <c r="D110" s="145"/>
      <c r="E110" s="145"/>
      <c r="F110" s="145"/>
      <c r="G110" s="145">
        <v>1</v>
      </c>
      <c r="H110" s="145"/>
      <c r="I110" s="145"/>
      <c r="J110" s="145"/>
      <c r="K110" s="145"/>
      <c r="L110" s="145"/>
      <c r="M110" s="145">
        <f t="shared" si="26"/>
        <v>1</v>
      </c>
      <c r="N110" s="145"/>
      <c r="O110" s="145"/>
      <c r="P110" s="145"/>
      <c r="Q110" s="145">
        <f t="shared" si="27"/>
        <v>1</v>
      </c>
      <c r="R110" s="146"/>
    </row>
    <row r="111" spans="1:18" s="136" customFormat="1" ht="12.75">
      <c r="A111" s="305"/>
      <c r="B111" s="161"/>
      <c r="C111" s="161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>
        <f t="shared" si="26"/>
        <v>0</v>
      </c>
      <c r="N111" s="145"/>
      <c r="O111" s="145"/>
      <c r="P111" s="145"/>
      <c r="Q111" s="145">
        <f t="shared" si="27"/>
        <v>0</v>
      </c>
      <c r="R111" s="146"/>
    </row>
    <row r="112" spans="1:18" s="136" customFormat="1" ht="12.75">
      <c r="A112" s="305"/>
      <c r="B112" s="161"/>
      <c r="C112" s="161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>
        <f t="shared" si="26"/>
        <v>0</v>
      </c>
      <c r="N112" s="145"/>
      <c r="O112" s="145"/>
      <c r="P112" s="145"/>
      <c r="Q112" s="145">
        <f t="shared" si="27"/>
        <v>0</v>
      </c>
      <c r="R112" s="146"/>
    </row>
    <row r="113" spans="1:18" s="136" customFormat="1" ht="12.75">
      <c r="A113" s="30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>
        <f t="shared" si="26"/>
        <v>0</v>
      </c>
      <c r="N113" s="145"/>
      <c r="O113" s="145"/>
      <c r="P113" s="145"/>
      <c r="Q113" s="145">
        <f t="shared" si="27"/>
        <v>0</v>
      </c>
      <c r="R113" s="146"/>
    </row>
    <row r="114" spans="1:18" s="136" customFormat="1" ht="12.75">
      <c r="A114" s="30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>
        <f t="shared" si="26"/>
        <v>0</v>
      </c>
      <c r="N114" s="145"/>
      <c r="O114" s="145"/>
      <c r="P114" s="145"/>
      <c r="Q114" s="145">
        <f t="shared" si="27"/>
        <v>0</v>
      </c>
      <c r="R114" s="146"/>
    </row>
    <row r="115" spans="1:18" s="136" customFormat="1" ht="12.75">
      <c r="A115" s="305"/>
      <c r="B115" s="145"/>
      <c r="C115" s="145" t="s">
        <v>82</v>
      </c>
      <c r="D115" s="145"/>
      <c r="E115" s="145"/>
      <c r="F115" s="145"/>
      <c r="G115" s="145"/>
      <c r="H115" s="145"/>
      <c r="I115" s="145"/>
      <c r="J115" s="145"/>
      <c r="K115" s="145">
        <v>3</v>
      </c>
      <c r="L115" s="145"/>
      <c r="M115" s="145">
        <f t="shared" si="26"/>
        <v>3</v>
      </c>
      <c r="N115" s="145"/>
      <c r="O115" s="145"/>
      <c r="P115" s="145"/>
      <c r="Q115" s="145">
        <f t="shared" si="27"/>
        <v>3</v>
      </c>
      <c r="R115" s="146"/>
    </row>
    <row r="116" spans="1:18" s="136" customFormat="1" ht="12.75">
      <c r="A116" s="305"/>
      <c r="B116" s="155"/>
      <c r="C116" s="156" t="s">
        <v>69</v>
      </c>
      <c r="D116" s="157">
        <f aca="true" t="shared" si="28" ref="D116:Q116">SUM(D106:D115)</f>
        <v>0</v>
      </c>
      <c r="E116" s="157">
        <f t="shared" si="28"/>
        <v>0</v>
      </c>
      <c r="F116" s="157">
        <f t="shared" si="28"/>
        <v>4</v>
      </c>
      <c r="G116" s="157">
        <f t="shared" si="28"/>
        <v>15</v>
      </c>
      <c r="H116" s="157">
        <f t="shared" si="28"/>
        <v>2</v>
      </c>
      <c r="I116" s="157">
        <f t="shared" si="28"/>
        <v>1</v>
      </c>
      <c r="J116" s="157">
        <f t="shared" si="28"/>
        <v>2</v>
      </c>
      <c r="K116" s="157">
        <f t="shared" si="28"/>
        <v>3</v>
      </c>
      <c r="L116" s="157">
        <f t="shared" si="28"/>
        <v>0</v>
      </c>
      <c r="M116" s="157">
        <f t="shared" si="28"/>
        <v>27</v>
      </c>
      <c r="N116" s="157">
        <f t="shared" si="28"/>
        <v>0</v>
      </c>
      <c r="O116" s="157">
        <f t="shared" si="28"/>
        <v>0</v>
      </c>
      <c r="P116" s="157">
        <f t="shared" si="28"/>
        <v>0</v>
      </c>
      <c r="Q116" s="157">
        <f t="shared" si="28"/>
        <v>27</v>
      </c>
      <c r="R116" s="158"/>
    </row>
    <row r="117" spans="1:18" s="136" customFormat="1" ht="12.75">
      <c r="A117" s="303" t="s">
        <v>151</v>
      </c>
      <c r="B117" s="303"/>
      <c r="C117" s="303"/>
      <c r="D117" s="165">
        <f aca="true" t="shared" si="29" ref="D117:Q117">SUM(D17,D28,D39,D50,D61,D72,D83,D94,D105,D116)</f>
        <v>49</v>
      </c>
      <c r="E117" s="165">
        <f t="shared" si="29"/>
        <v>43</v>
      </c>
      <c r="F117" s="165">
        <f t="shared" si="29"/>
        <v>36</v>
      </c>
      <c r="G117" s="165">
        <f t="shared" si="29"/>
        <v>51</v>
      </c>
      <c r="H117" s="165">
        <f t="shared" si="29"/>
        <v>51</v>
      </c>
      <c r="I117" s="165">
        <f t="shared" si="29"/>
        <v>55</v>
      </c>
      <c r="J117" s="165">
        <f t="shared" si="29"/>
        <v>30</v>
      </c>
      <c r="K117" s="165">
        <f t="shared" si="29"/>
        <v>29</v>
      </c>
      <c r="L117" s="165">
        <f t="shared" si="29"/>
        <v>0</v>
      </c>
      <c r="M117" s="165">
        <f t="shared" si="29"/>
        <v>340</v>
      </c>
      <c r="N117" s="165">
        <f t="shared" si="29"/>
        <v>0</v>
      </c>
      <c r="O117" s="165">
        <f t="shared" si="29"/>
        <v>0</v>
      </c>
      <c r="P117" s="165">
        <f t="shared" si="29"/>
        <v>0</v>
      </c>
      <c r="Q117" s="165">
        <f t="shared" si="29"/>
        <v>340</v>
      </c>
      <c r="R117" s="166"/>
    </row>
    <row r="118" spans="1:18" s="136" customFormat="1" ht="15.75" customHeight="1">
      <c r="A118" s="304" t="s">
        <v>1</v>
      </c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</row>
    <row r="119" spans="1:18" s="136" customFormat="1" ht="26.25">
      <c r="A119" s="167" t="s">
        <v>27</v>
      </c>
      <c r="B119" s="168" t="s">
        <v>63</v>
      </c>
      <c r="C119" s="168" t="s">
        <v>64</v>
      </c>
      <c r="D119" s="169">
        <v>1</v>
      </c>
      <c r="E119" s="169">
        <v>2</v>
      </c>
      <c r="F119" s="169">
        <v>3</v>
      </c>
      <c r="G119" s="169">
        <v>4</v>
      </c>
      <c r="H119" s="169">
        <v>5</v>
      </c>
      <c r="I119" s="169">
        <v>6</v>
      </c>
      <c r="J119" s="169">
        <v>7</v>
      </c>
      <c r="K119" s="169">
        <v>8</v>
      </c>
      <c r="L119" s="169">
        <v>9</v>
      </c>
      <c r="M119" s="169" t="s">
        <v>65</v>
      </c>
      <c r="N119" s="169" t="s">
        <v>66</v>
      </c>
      <c r="O119" s="169" t="s">
        <v>67</v>
      </c>
      <c r="P119" s="169" t="s">
        <v>68</v>
      </c>
      <c r="Q119" s="169" t="s">
        <v>69</v>
      </c>
      <c r="R119" s="170" t="s">
        <v>70</v>
      </c>
    </row>
    <row r="120" spans="1:18" s="136" customFormat="1" ht="12.75" customHeight="1">
      <c r="A120" s="302" t="s">
        <v>152</v>
      </c>
      <c r="B120" s="171">
        <v>4</v>
      </c>
      <c r="C120" s="171" t="s">
        <v>153</v>
      </c>
      <c r="D120" s="141">
        <v>2</v>
      </c>
      <c r="E120" s="141"/>
      <c r="F120" s="141"/>
      <c r="G120" s="141"/>
      <c r="H120" s="141"/>
      <c r="I120" s="141"/>
      <c r="J120" s="141"/>
      <c r="K120" s="141"/>
      <c r="L120" s="141"/>
      <c r="M120" s="141">
        <f aca="true" t="shared" si="30" ref="M120:M129">SUM(D120:L120)</f>
        <v>2</v>
      </c>
      <c r="N120" s="141"/>
      <c r="O120" s="141"/>
      <c r="P120" s="141"/>
      <c r="Q120" s="141">
        <f aca="true" t="shared" si="31" ref="Q120:Q129">SUM(M120:P120)</f>
        <v>2</v>
      </c>
      <c r="R120" s="159"/>
    </row>
    <row r="121" spans="1:18" s="136" customFormat="1" ht="12.75">
      <c r="A121" s="302"/>
      <c r="B121" s="172">
        <v>6</v>
      </c>
      <c r="C121" s="172" t="s">
        <v>154</v>
      </c>
      <c r="D121" s="143">
        <v>1</v>
      </c>
      <c r="E121" s="143">
        <v>1</v>
      </c>
      <c r="F121" s="143"/>
      <c r="G121" s="143"/>
      <c r="H121" s="143"/>
      <c r="I121" s="143"/>
      <c r="J121" s="143"/>
      <c r="K121" s="143"/>
      <c r="L121" s="143"/>
      <c r="M121" s="143">
        <f t="shared" si="30"/>
        <v>2</v>
      </c>
      <c r="N121" s="143"/>
      <c r="O121" s="143"/>
      <c r="P121" s="143"/>
      <c r="Q121" s="143">
        <f t="shared" si="31"/>
        <v>2</v>
      </c>
      <c r="R121" s="160"/>
    </row>
    <row r="122" spans="1:18" s="136" customFormat="1" ht="12.75">
      <c r="A122" s="302"/>
      <c r="B122" s="145">
        <v>7</v>
      </c>
      <c r="C122" s="145" t="s">
        <v>155</v>
      </c>
      <c r="D122" s="145"/>
      <c r="E122" s="145">
        <v>1</v>
      </c>
      <c r="F122" s="145"/>
      <c r="G122" s="145"/>
      <c r="H122" s="145"/>
      <c r="I122" s="145"/>
      <c r="J122" s="145"/>
      <c r="K122" s="145"/>
      <c r="L122" s="145"/>
      <c r="M122" s="145">
        <f t="shared" si="30"/>
        <v>1</v>
      </c>
      <c r="N122" s="145"/>
      <c r="O122" s="145"/>
      <c r="P122" s="145"/>
      <c r="Q122" s="145">
        <f t="shared" si="31"/>
        <v>1</v>
      </c>
      <c r="R122" s="146"/>
    </row>
    <row r="123" spans="1:18" s="136" customFormat="1" ht="12.75">
      <c r="A123" s="302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>
        <f t="shared" si="30"/>
        <v>0</v>
      </c>
      <c r="N123" s="145"/>
      <c r="O123" s="145"/>
      <c r="P123" s="145"/>
      <c r="Q123" s="145">
        <f t="shared" si="31"/>
        <v>0</v>
      </c>
      <c r="R123" s="146"/>
    </row>
    <row r="124" spans="1:18" s="136" customFormat="1" ht="12.75">
      <c r="A124" s="302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>
        <f t="shared" si="30"/>
        <v>0</v>
      </c>
      <c r="N124" s="145"/>
      <c r="O124" s="145"/>
      <c r="P124" s="145"/>
      <c r="Q124" s="145">
        <f t="shared" si="31"/>
        <v>0</v>
      </c>
      <c r="R124" s="146"/>
    </row>
    <row r="125" spans="1:18" s="136" customFormat="1" ht="12.75">
      <c r="A125" s="302"/>
      <c r="B125" s="147"/>
      <c r="C125" s="147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>
        <f t="shared" si="30"/>
        <v>0</v>
      </c>
      <c r="N125" s="145"/>
      <c r="O125" s="145"/>
      <c r="P125" s="145"/>
      <c r="Q125" s="145">
        <f t="shared" si="31"/>
        <v>0</v>
      </c>
      <c r="R125" s="146"/>
    </row>
    <row r="126" spans="1:18" s="136" customFormat="1" ht="12.75">
      <c r="A126" s="302"/>
      <c r="B126" s="147"/>
      <c r="C126" s="147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>
        <f t="shared" si="30"/>
        <v>0</v>
      </c>
      <c r="N126" s="145"/>
      <c r="O126" s="145"/>
      <c r="P126" s="145"/>
      <c r="Q126" s="145">
        <f t="shared" si="31"/>
        <v>0</v>
      </c>
      <c r="R126" s="146"/>
    </row>
    <row r="127" spans="1:18" s="136" customFormat="1" ht="12.75">
      <c r="A127" s="302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>
        <f t="shared" si="30"/>
        <v>0</v>
      </c>
      <c r="N127" s="145"/>
      <c r="O127" s="145"/>
      <c r="P127" s="145"/>
      <c r="Q127" s="145">
        <f t="shared" si="31"/>
        <v>0</v>
      </c>
      <c r="R127" s="146"/>
    </row>
    <row r="128" spans="1:18" s="136" customFormat="1" ht="12.75">
      <c r="A128" s="302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>
        <f t="shared" si="30"/>
        <v>0</v>
      </c>
      <c r="N128" s="145"/>
      <c r="O128" s="145"/>
      <c r="P128" s="145"/>
      <c r="Q128" s="145">
        <f t="shared" si="31"/>
        <v>0</v>
      </c>
      <c r="R128" s="146"/>
    </row>
    <row r="129" spans="1:18" s="136" customFormat="1" ht="12.75">
      <c r="A129" s="302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>
        <f t="shared" si="30"/>
        <v>0</v>
      </c>
      <c r="N129" s="145"/>
      <c r="O129" s="145"/>
      <c r="P129" s="145"/>
      <c r="Q129" s="145">
        <f t="shared" si="31"/>
        <v>0</v>
      </c>
      <c r="R129" s="146"/>
    </row>
    <row r="130" spans="1:18" s="136" customFormat="1" ht="12.75">
      <c r="A130" s="302"/>
      <c r="B130" s="173"/>
      <c r="C130" s="174" t="s">
        <v>69</v>
      </c>
      <c r="D130" s="174">
        <f aca="true" t="shared" si="32" ref="D130:Q130">SUM(D120:D129)</f>
        <v>3</v>
      </c>
      <c r="E130" s="174">
        <f t="shared" si="32"/>
        <v>2</v>
      </c>
      <c r="F130" s="174">
        <f t="shared" si="32"/>
        <v>0</v>
      </c>
      <c r="G130" s="174">
        <f t="shared" si="32"/>
        <v>0</v>
      </c>
      <c r="H130" s="174">
        <f t="shared" si="32"/>
        <v>0</v>
      </c>
      <c r="I130" s="174">
        <f t="shared" si="32"/>
        <v>0</v>
      </c>
      <c r="J130" s="174">
        <f t="shared" si="32"/>
        <v>0</v>
      </c>
      <c r="K130" s="174">
        <f t="shared" si="32"/>
        <v>0</v>
      </c>
      <c r="L130" s="174">
        <f t="shared" si="32"/>
        <v>0</v>
      </c>
      <c r="M130" s="174">
        <f t="shared" si="32"/>
        <v>5</v>
      </c>
      <c r="N130" s="174">
        <f t="shared" si="32"/>
        <v>0</v>
      </c>
      <c r="O130" s="174">
        <f t="shared" si="32"/>
        <v>0</v>
      </c>
      <c r="P130" s="174">
        <f t="shared" si="32"/>
        <v>0</v>
      </c>
      <c r="Q130" s="174">
        <f t="shared" si="32"/>
        <v>5</v>
      </c>
      <c r="R130" s="175"/>
    </row>
    <row r="131" spans="1:18" s="136" customFormat="1" ht="12.75" customHeight="1">
      <c r="A131" s="302" t="s">
        <v>156</v>
      </c>
      <c r="B131" s="171">
        <v>61</v>
      </c>
      <c r="C131" s="171" t="s">
        <v>157</v>
      </c>
      <c r="D131" s="141">
        <v>1</v>
      </c>
      <c r="E131" s="141">
        <v>1</v>
      </c>
      <c r="F131" s="141"/>
      <c r="G131" s="141"/>
      <c r="H131" s="141"/>
      <c r="I131" s="141"/>
      <c r="J131" s="141"/>
      <c r="K131" s="141"/>
      <c r="L131" s="141"/>
      <c r="M131" s="141">
        <f aca="true" t="shared" si="33" ref="M131:M140">SUM(D131:L131)</f>
        <v>2</v>
      </c>
      <c r="N131" s="141"/>
      <c r="O131" s="141"/>
      <c r="P131" s="141"/>
      <c r="Q131" s="141">
        <f aca="true" t="shared" si="34" ref="Q131:Q140">SUM(M131:P131)</f>
        <v>2</v>
      </c>
      <c r="R131" s="159"/>
    </row>
    <row r="132" spans="1:18" s="136" customFormat="1" ht="12.75">
      <c r="A132" s="302"/>
      <c r="B132" s="172">
        <v>9</v>
      </c>
      <c r="C132" s="172" t="s">
        <v>158</v>
      </c>
      <c r="D132" s="143">
        <v>4</v>
      </c>
      <c r="E132" s="143">
        <v>1</v>
      </c>
      <c r="F132" s="143"/>
      <c r="G132" s="143"/>
      <c r="H132" s="143">
        <v>2</v>
      </c>
      <c r="I132" s="143">
        <v>1</v>
      </c>
      <c r="J132" s="143">
        <v>2</v>
      </c>
      <c r="K132" s="143"/>
      <c r="L132" s="143"/>
      <c r="M132" s="143">
        <f t="shared" si="33"/>
        <v>10</v>
      </c>
      <c r="N132" s="143"/>
      <c r="O132" s="143"/>
      <c r="P132" s="143"/>
      <c r="Q132" s="143">
        <f t="shared" si="34"/>
        <v>10</v>
      </c>
      <c r="R132" s="160"/>
    </row>
    <row r="133" spans="1:18" s="136" customFormat="1" ht="12.75">
      <c r="A133" s="302"/>
      <c r="B133" s="145">
        <v>11</v>
      </c>
      <c r="C133" s="145" t="s">
        <v>159</v>
      </c>
      <c r="D133" s="145"/>
      <c r="E133" s="145">
        <v>4</v>
      </c>
      <c r="F133" s="145">
        <v>3</v>
      </c>
      <c r="G133" s="145"/>
      <c r="H133" s="145">
        <v>1</v>
      </c>
      <c r="I133" s="145">
        <v>2</v>
      </c>
      <c r="J133" s="145"/>
      <c r="K133" s="145"/>
      <c r="L133" s="145"/>
      <c r="M133" s="145">
        <f t="shared" si="33"/>
        <v>10</v>
      </c>
      <c r="N133" s="145"/>
      <c r="O133" s="145"/>
      <c r="P133" s="145"/>
      <c r="Q133" s="145">
        <f t="shared" si="34"/>
        <v>10</v>
      </c>
      <c r="R133" s="146"/>
    </row>
    <row r="134" spans="1:18" s="136" customFormat="1" ht="12.75">
      <c r="A134" s="302"/>
      <c r="B134" s="145">
        <v>5</v>
      </c>
      <c r="C134" s="145" t="s">
        <v>160</v>
      </c>
      <c r="D134" s="145"/>
      <c r="E134" s="145">
        <v>1</v>
      </c>
      <c r="F134" s="145"/>
      <c r="G134" s="145"/>
      <c r="H134" s="145">
        <v>1</v>
      </c>
      <c r="I134" s="145"/>
      <c r="J134" s="145"/>
      <c r="K134" s="145">
        <v>1</v>
      </c>
      <c r="L134" s="145"/>
      <c r="M134" s="145">
        <f t="shared" si="33"/>
        <v>3</v>
      </c>
      <c r="N134" s="145"/>
      <c r="O134" s="145"/>
      <c r="P134" s="145"/>
      <c r="Q134" s="145">
        <f t="shared" si="34"/>
        <v>3</v>
      </c>
      <c r="R134" s="146"/>
    </row>
    <row r="135" spans="1:18" s="136" customFormat="1" ht="12.75">
      <c r="A135" s="302"/>
      <c r="B135" s="145">
        <v>7</v>
      </c>
      <c r="C135" s="145" t="s">
        <v>161</v>
      </c>
      <c r="D135" s="145"/>
      <c r="E135" s="145"/>
      <c r="F135" s="145">
        <v>1</v>
      </c>
      <c r="G135" s="145"/>
      <c r="H135" s="145"/>
      <c r="I135" s="145">
        <v>1</v>
      </c>
      <c r="J135" s="145"/>
      <c r="K135" s="145"/>
      <c r="L135" s="145"/>
      <c r="M135" s="145">
        <f t="shared" si="33"/>
        <v>2</v>
      </c>
      <c r="N135" s="145"/>
      <c r="O135" s="145"/>
      <c r="P135" s="145"/>
      <c r="Q135" s="145">
        <f t="shared" si="34"/>
        <v>2</v>
      </c>
      <c r="R135" s="146"/>
    </row>
    <row r="136" spans="1:18" s="136" customFormat="1" ht="12.75">
      <c r="A136" s="302"/>
      <c r="B136" s="147">
        <v>3</v>
      </c>
      <c r="C136" s="147" t="s">
        <v>162</v>
      </c>
      <c r="D136" s="145"/>
      <c r="E136" s="145"/>
      <c r="F136" s="145"/>
      <c r="G136" s="145"/>
      <c r="H136" s="145">
        <v>1</v>
      </c>
      <c r="I136" s="145"/>
      <c r="J136" s="145"/>
      <c r="K136" s="145"/>
      <c r="L136" s="145"/>
      <c r="M136" s="145">
        <f t="shared" si="33"/>
        <v>1</v>
      </c>
      <c r="N136" s="145"/>
      <c r="O136" s="145"/>
      <c r="P136" s="145"/>
      <c r="Q136" s="145">
        <f t="shared" si="34"/>
        <v>1</v>
      </c>
      <c r="R136" s="146"/>
    </row>
    <row r="137" spans="1:18" s="136" customFormat="1" ht="12.75">
      <c r="A137" s="302"/>
      <c r="B137" s="147">
        <v>6</v>
      </c>
      <c r="C137" s="147" t="s">
        <v>163</v>
      </c>
      <c r="D137" s="145"/>
      <c r="E137" s="145"/>
      <c r="F137" s="145"/>
      <c r="G137" s="145"/>
      <c r="H137" s="145"/>
      <c r="I137" s="145"/>
      <c r="J137" s="145">
        <v>1</v>
      </c>
      <c r="K137" s="145"/>
      <c r="L137" s="145"/>
      <c r="M137" s="145">
        <f t="shared" si="33"/>
        <v>1</v>
      </c>
      <c r="N137" s="145"/>
      <c r="O137" s="145"/>
      <c r="P137" s="145"/>
      <c r="Q137" s="145">
        <f t="shared" si="34"/>
        <v>1</v>
      </c>
      <c r="R137" s="146"/>
    </row>
    <row r="138" spans="1:18" s="136" customFormat="1" ht="12.75">
      <c r="A138" s="302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>
        <f t="shared" si="33"/>
        <v>0</v>
      </c>
      <c r="N138" s="145"/>
      <c r="O138" s="145"/>
      <c r="P138" s="145"/>
      <c r="Q138" s="145">
        <f t="shared" si="34"/>
        <v>0</v>
      </c>
      <c r="R138" s="146"/>
    </row>
    <row r="139" spans="1:18" s="136" customFormat="1" ht="12.75">
      <c r="A139" s="302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>
        <f t="shared" si="33"/>
        <v>0</v>
      </c>
      <c r="N139" s="145"/>
      <c r="O139" s="145"/>
      <c r="P139" s="145"/>
      <c r="Q139" s="145">
        <f t="shared" si="34"/>
        <v>0</v>
      </c>
      <c r="R139" s="146"/>
    </row>
    <row r="140" spans="1:18" s="136" customFormat="1" ht="12.75">
      <c r="A140" s="302"/>
      <c r="B140" s="145"/>
      <c r="C140" s="145" t="s">
        <v>82</v>
      </c>
      <c r="D140" s="145"/>
      <c r="E140" s="145"/>
      <c r="F140" s="145"/>
      <c r="G140" s="145">
        <v>3</v>
      </c>
      <c r="H140" s="145"/>
      <c r="I140" s="145"/>
      <c r="J140" s="145"/>
      <c r="K140" s="145"/>
      <c r="L140" s="145"/>
      <c r="M140" s="145">
        <f t="shared" si="33"/>
        <v>3</v>
      </c>
      <c r="N140" s="145"/>
      <c r="O140" s="145"/>
      <c r="P140" s="145"/>
      <c r="Q140" s="145">
        <f t="shared" si="34"/>
        <v>3</v>
      </c>
      <c r="R140" s="146"/>
    </row>
    <row r="141" spans="1:18" s="136" customFormat="1" ht="12.75">
      <c r="A141" s="302"/>
      <c r="B141" s="173"/>
      <c r="C141" s="174" t="s">
        <v>69</v>
      </c>
      <c r="D141" s="174">
        <f aca="true" t="shared" si="35" ref="D141:Q141">SUM(D131:D140)</f>
        <v>5</v>
      </c>
      <c r="E141" s="174">
        <f t="shared" si="35"/>
        <v>7</v>
      </c>
      <c r="F141" s="174">
        <f t="shared" si="35"/>
        <v>4</v>
      </c>
      <c r="G141" s="174">
        <f t="shared" si="35"/>
        <v>3</v>
      </c>
      <c r="H141" s="174">
        <f t="shared" si="35"/>
        <v>5</v>
      </c>
      <c r="I141" s="174">
        <f t="shared" si="35"/>
        <v>4</v>
      </c>
      <c r="J141" s="174">
        <f t="shared" si="35"/>
        <v>3</v>
      </c>
      <c r="K141" s="174">
        <f t="shared" si="35"/>
        <v>1</v>
      </c>
      <c r="L141" s="174">
        <f t="shared" si="35"/>
        <v>0</v>
      </c>
      <c r="M141" s="174">
        <f t="shared" si="35"/>
        <v>32</v>
      </c>
      <c r="N141" s="174">
        <f t="shared" si="35"/>
        <v>0</v>
      </c>
      <c r="O141" s="174">
        <f t="shared" si="35"/>
        <v>0</v>
      </c>
      <c r="P141" s="174">
        <f t="shared" si="35"/>
        <v>0</v>
      </c>
      <c r="Q141" s="174">
        <f t="shared" si="35"/>
        <v>32</v>
      </c>
      <c r="R141" s="175"/>
    </row>
    <row r="142" spans="1:18" s="136" customFormat="1" ht="12.75" customHeight="1">
      <c r="A142" s="302" t="s">
        <v>164</v>
      </c>
      <c r="B142" s="171">
        <v>5</v>
      </c>
      <c r="C142" s="171" t="s">
        <v>165</v>
      </c>
      <c r="D142" s="141">
        <v>2</v>
      </c>
      <c r="E142" s="141">
        <v>4</v>
      </c>
      <c r="F142" s="141"/>
      <c r="G142" s="141">
        <v>1</v>
      </c>
      <c r="H142" s="141"/>
      <c r="I142" s="141"/>
      <c r="J142" s="141">
        <v>1</v>
      </c>
      <c r="K142" s="141">
        <v>4</v>
      </c>
      <c r="L142" s="141"/>
      <c r="M142" s="141">
        <f aca="true" t="shared" si="36" ref="M142:M151">SUM(D142:L142)</f>
        <v>12</v>
      </c>
      <c r="N142" s="141"/>
      <c r="O142" s="141"/>
      <c r="P142" s="141"/>
      <c r="Q142" s="141">
        <f aca="true" t="shared" si="37" ref="Q142:Q151">SUM(M142:P142)</f>
        <v>12</v>
      </c>
      <c r="R142" s="159"/>
    </row>
    <row r="143" spans="1:18" s="136" customFormat="1" ht="12.75">
      <c r="A143" s="302"/>
      <c r="B143" s="172">
        <v>7</v>
      </c>
      <c r="C143" s="172" t="s">
        <v>166</v>
      </c>
      <c r="D143" s="143"/>
      <c r="E143" s="143">
        <v>4</v>
      </c>
      <c r="F143" s="143"/>
      <c r="G143" s="143"/>
      <c r="H143" s="143">
        <v>1</v>
      </c>
      <c r="I143" s="143"/>
      <c r="J143" s="143"/>
      <c r="K143" s="143">
        <v>1</v>
      </c>
      <c r="L143" s="143"/>
      <c r="M143" s="143">
        <f t="shared" si="36"/>
        <v>6</v>
      </c>
      <c r="N143" s="143"/>
      <c r="O143" s="143"/>
      <c r="P143" s="143"/>
      <c r="Q143" s="143">
        <f t="shared" si="37"/>
        <v>6</v>
      </c>
      <c r="R143" s="160"/>
    </row>
    <row r="144" spans="1:18" s="136" customFormat="1" ht="12.75">
      <c r="A144" s="302"/>
      <c r="B144" s="145">
        <v>3</v>
      </c>
      <c r="C144" s="145" t="s">
        <v>167</v>
      </c>
      <c r="D144" s="145"/>
      <c r="E144" s="145"/>
      <c r="F144" s="145"/>
      <c r="G144" s="145">
        <v>1</v>
      </c>
      <c r="H144" s="145">
        <v>2</v>
      </c>
      <c r="I144" s="145"/>
      <c r="J144" s="145"/>
      <c r="K144" s="145"/>
      <c r="L144" s="145"/>
      <c r="M144" s="145">
        <f t="shared" si="36"/>
        <v>3</v>
      </c>
      <c r="N144" s="145"/>
      <c r="O144" s="145"/>
      <c r="P144" s="145"/>
      <c r="Q144" s="145">
        <f t="shared" si="37"/>
        <v>3</v>
      </c>
      <c r="R144" s="146"/>
    </row>
    <row r="145" spans="1:18" s="136" customFormat="1" ht="12.75">
      <c r="A145" s="302"/>
      <c r="B145" s="145">
        <v>2</v>
      </c>
      <c r="C145" s="145" t="s">
        <v>168</v>
      </c>
      <c r="D145" s="145"/>
      <c r="E145" s="145"/>
      <c r="F145" s="145"/>
      <c r="G145" s="145"/>
      <c r="H145" s="145">
        <v>2</v>
      </c>
      <c r="I145" s="145"/>
      <c r="J145" s="145">
        <v>1</v>
      </c>
      <c r="K145" s="145">
        <v>2</v>
      </c>
      <c r="L145" s="145"/>
      <c r="M145" s="145">
        <f t="shared" si="36"/>
        <v>5</v>
      </c>
      <c r="N145" s="145"/>
      <c r="O145" s="145"/>
      <c r="P145" s="145"/>
      <c r="Q145" s="145">
        <f t="shared" si="37"/>
        <v>5</v>
      </c>
      <c r="R145" s="146"/>
    </row>
    <row r="146" spans="1:18" s="136" customFormat="1" ht="12.75">
      <c r="A146" s="302"/>
      <c r="B146" s="145">
        <v>9</v>
      </c>
      <c r="C146" s="145" t="s">
        <v>169</v>
      </c>
      <c r="D146" s="145"/>
      <c r="E146" s="145"/>
      <c r="F146" s="145"/>
      <c r="G146" s="145"/>
      <c r="H146" s="145">
        <v>1</v>
      </c>
      <c r="I146" s="145"/>
      <c r="J146" s="145"/>
      <c r="K146" s="145"/>
      <c r="L146" s="145"/>
      <c r="M146" s="145">
        <f t="shared" si="36"/>
        <v>1</v>
      </c>
      <c r="N146" s="145"/>
      <c r="O146" s="145"/>
      <c r="P146" s="145"/>
      <c r="Q146" s="145">
        <f t="shared" si="37"/>
        <v>1</v>
      </c>
      <c r="R146" s="146"/>
    </row>
    <row r="147" spans="1:18" s="136" customFormat="1" ht="12.75">
      <c r="A147" s="302"/>
      <c r="B147" s="147"/>
      <c r="C147" s="147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>
        <f t="shared" si="36"/>
        <v>0</v>
      </c>
      <c r="N147" s="145"/>
      <c r="O147" s="145"/>
      <c r="P147" s="145"/>
      <c r="Q147" s="145">
        <f t="shared" si="37"/>
        <v>0</v>
      </c>
      <c r="R147" s="146"/>
    </row>
    <row r="148" spans="1:18" s="136" customFormat="1" ht="12.75">
      <c r="A148" s="302"/>
      <c r="B148" s="147"/>
      <c r="C148" s="147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>
        <f t="shared" si="36"/>
        <v>0</v>
      </c>
      <c r="N148" s="145"/>
      <c r="O148" s="145"/>
      <c r="P148" s="145"/>
      <c r="Q148" s="145">
        <f t="shared" si="37"/>
        <v>0</v>
      </c>
      <c r="R148" s="146"/>
    </row>
    <row r="149" spans="1:18" s="136" customFormat="1" ht="12.75">
      <c r="A149" s="302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>
        <f t="shared" si="36"/>
        <v>0</v>
      </c>
      <c r="N149" s="145"/>
      <c r="O149" s="145"/>
      <c r="P149" s="145"/>
      <c r="Q149" s="145">
        <f t="shared" si="37"/>
        <v>0</v>
      </c>
      <c r="R149" s="146"/>
    </row>
    <row r="150" spans="1:18" s="136" customFormat="1" ht="12.75">
      <c r="A150" s="302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>
        <f t="shared" si="36"/>
        <v>0</v>
      </c>
      <c r="N150" s="145"/>
      <c r="O150" s="145"/>
      <c r="P150" s="145"/>
      <c r="Q150" s="145">
        <f t="shared" si="37"/>
        <v>0</v>
      </c>
      <c r="R150" s="146"/>
    </row>
    <row r="151" spans="1:18" s="136" customFormat="1" ht="12.75">
      <c r="A151" s="302"/>
      <c r="B151" s="145"/>
      <c r="C151" s="145" t="s">
        <v>82</v>
      </c>
      <c r="D151" s="145"/>
      <c r="E151" s="145"/>
      <c r="F151" s="145">
        <v>3</v>
      </c>
      <c r="G151" s="145"/>
      <c r="H151" s="145"/>
      <c r="I151" s="145">
        <v>3</v>
      </c>
      <c r="J151" s="145"/>
      <c r="K151" s="145"/>
      <c r="L151" s="145"/>
      <c r="M151" s="145">
        <f t="shared" si="36"/>
        <v>6</v>
      </c>
      <c r="N151" s="145"/>
      <c r="O151" s="145"/>
      <c r="P151" s="145"/>
      <c r="Q151" s="145">
        <f t="shared" si="37"/>
        <v>6</v>
      </c>
      <c r="R151" s="146"/>
    </row>
    <row r="152" spans="1:18" s="136" customFormat="1" ht="12.75">
      <c r="A152" s="302"/>
      <c r="B152" s="173"/>
      <c r="C152" s="174" t="s">
        <v>69</v>
      </c>
      <c r="D152" s="174">
        <f aca="true" t="shared" si="38" ref="D152:Q152">SUM(D142:D151)</f>
        <v>2</v>
      </c>
      <c r="E152" s="174">
        <f t="shared" si="38"/>
        <v>8</v>
      </c>
      <c r="F152" s="174">
        <f t="shared" si="38"/>
        <v>3</v>
      </c>
      <c r="G152" s="174">
        <f t="shared" si="38"/>
        <v>2</v>
      </c>
      <c r="H152" s="174">
        <f t="shared" si="38"/>
        <v>6</v>
      </c>
      <c r="I152" s="174">
        <f t="shared" si="38"/>
        <v>3</v>
      </c>
      <c r="J152" s="174">
        <f t="shared" si="38"/>
        <v>2</v>
      </c>
      <c r="K152" s="174">
        <f t="shared" si="38"/>
        <v>7</v>
      </c>
      <c r="L152" s="174">
        <f t="shared" si="38"/>
        <v>0</v>
      </c>
      <c r="M152" s="174">
        <f t="shared" si="38"/>
        <v>33</v>
      </c>
      <c r="N152" s="174">
        <f t="shared" si="38"/>
        <v>0</v>
      </c>
      <c r="O152" s="174">
        <f t="shared" si="38"/>
        <v>0</v>
      </c>
      <c r="P152" s="174">
        <f t="shared" si="38"/>
        <v>0</v>
      </c>
      <c r="Q152" s="174">
        <f t="shared" si="38"/>
        <v>33</v>
      </c>
      <c r="R152" s="175"/>
    </row>
    <row r="153" spans="1:18" s="136" customFormat="1" ht="12.75" customHeight="1">
      <c r="A153" s="302" t="s">
        <v>170</v>
      </c>
      <c r="B153" s="171">
        <v>5</v>
      </c>
      <c r="C153" s="171" t="s">
        <v>171</v>
      </c>
      <c r="D153" s="141">
        <v>2</v>
      </c>
      <c r="E153" s="141">
        <v>5</v>
      </c>
      <c r="F153" s="141"/>
      <c r="G153" s="141">
        <v>3</v>
      </c>
      <c r="H153" s="141"/>
      <c r="I153" s="141"/>
      <c r="J153" s="141">
        <v>1</v>
      </c>
      <c r="K153" s="141">
        <v>1</v>
      </c>
      <c r="L153" s="141"/>
      <c r="M153" s="141">
        <f aca="true" t="shared" si="39" ref="M153:M162">SUM(D153:L153)</f>
        <v>12</v>
      </c>
      <c r="N153" s="141"/>
      <c r="O153" s="141"/>
      <c r="P153" s="141"/>
      <c r="Q153" s="141">
        <f aca="true" t="shared" si="40" ref="Q153:Q162">SUM(M153:P153)</f>
        <v>12</v>
      </c>
      <c r="R153" s="159"/>
    </row>
    <row r="154" spans="1:18" s="136" customFormat="1" ht="12.75">
      <c r="A154" s="302"/>
      <c r="B154" s="172">
        <v>7</v>
      </c>
      <c r="C154" s="172" t="s">
        <v>172</v>
      </c>
      <c r="D154" s="143">
        <v>3</v>
      </c>
      <c r="E154" s="143">
        <v>2</v>
      </c>
      <c r="F154" s="143"/>
      <c r="G154" s="143"/>
      <c r="H154" s="143"/>
      <c r="I154" s="143">
        <v>1</v>
      </c>
      <c r="J154" s="143"/>
      <c r="K154" s="143">
        <v>1</v>
      </c>
      <c r="L154" s="143"/>
      <c r="M154" s="143">
        <f t="shared" si="39"/>
        <v>7</v>
      </c>
      <c r="N154" s="143"/>
      <c r="O154" s="143"/>
      <c r="P154" s="143"/>
      <c r="Q154" s="143">
        <f t="shared" si="40"/>
        <v>7</v>
      </c>
      <c r="R154" s="160"/>
    </row>
    <row r="155" spans="1:18" s="136" customFormat="1" ht="12.75">
      <c r="A155" s="302"/>
      <c r="B155" s="145">
        <v>9</v>
      </c>
      <c r="C155" s="145" t="s">
        <v>173</v>
      </c>
      <c r="D155" s="145">
        <v>2</v>
      </c>
      <c r="E155" s="145">
        <v>5</v>
      </c>
      <c r="F155" s="145">
        <v>4</v>
      </c>
      <c r="G155" s="145">
        <v>7</v>
      </c>
      <c r="H155" s="145">
        <v>2</v>
      </c>
      <c r="I155" s="145"/>
      <c r="J155" s="145">
        <v>3</v>
      </c>
      <c r="K155" s="145">
        <v>2</v>
      </c>
      <c r="L155" s="145"/>
      <c r="M155" s="145">
        <f t="shared" si="39"/>
        <v>25</v>
      </c>
      <c r="N155" s="145"/>
      <c r="O155" s="145"/>
      <c r="P155" s="145"/>
      <c r="Q155" s="145">
        <f t="shared" si="40"/>
        <v>25</v>
      </c>
      <c r="R155" s="162" t="s">
        <v>126</v>
      </c>
    </row>
    <row r="156" spans="1:18" s="136" customFormat="1" ht="12.75">
      <c r="A156" s="302"/>
      <c r="B156" s="145">
        <v>10</v>
      </c>
      <c r="C156" s="145" t="s">
        <v>174</v>
      </c>
      <c r="D156" s="145"/>
      <c r="E156" s="145">
        <v>1</v>
      </c>
      <c r="F156" s="145"/>
      <c r="G156" s="145"/>
      <c r="H156" s="145">
        <v>1</v>
      </c>
      <c r="I156" s="145"/>
      <c r="J156" s="145"/>
      <c r="K156" s="145"/>
      <c r="L156" s="145"/>
      <c r="M156" s="145">
        <f t="shared" si="39"/>
        <v>2</v>
      </c>
      <c r="N156" s="145"/>
      <c r="O156" s="145"/>
      <c r="P156" s="145"/>
      <c r="Q156" s="145">
        <f t="shared" si="40"/>
        <v>2</v>
      </c>
      <c r="R156" s="146"/>
    </row>
    <row r="157" spans="1:18" s="136" customFormat="1" ht="12.75">
      <c r="A157" s="302"/>
      <c r="B157" s="145">
        <v>8</v>
      </c>
      <c r="C157" s="145" t="s">
        <v>175</v>
      </c>
      <c r="D157" s="145"/>
      <c r="E157" s="145">
        <v>1</v>
      </c>
      <c r="F157" s="145"/>
      <c r="G157" s="145">
        <v>2</v>
      </c>
      <c r="H157" s="145">
        <v>1</v>
      </c>
      <c r="I157" s="145">
        <v>1</v>
      </c>
      <c r="J157" s="145"/>
      <c r="K157" s="145"/>
      <c r="L157" s="145"/>
      <c r="M157" s="145">
        <f t="shared" si="39"/>
        <v>5</v>
      </c>
      <c r="N157" s="145"/>
      <c r="O157" s="145"/>
      <c r="P157" s="145"/>
      <c r="Q157" s="145">
        <f t="shared" si="40"/>
        <v>5</v>
      </c>
      <c r="R157" s="146"/>
    </row>
    <row r="158" spans="1:18" s="136" customFormat="1" ht="12.75">
      <c r="A158" s="302"/>
      <c r="B158" s="147">
        <v>11</v>
      </c>
      <c r="C158" s="147" t="s">
        <v>176</v>
      </c>
      <c r="D158" s="145"/>
      <c r="E158" s="145">
        <v>3</v>
      </c>
      <c r="F158" s="145"/>
      <c r="G158" s="145">
        <v>1</v>
      </c>
      <c r="H158" s="145"/>
      <c r="I158" s="145"/>
      <c r="J158" s="145">
        <v>1</v>
      </c>
      <c r="K158" s="145"/>
      <c r="L158" s="145"/>
      <c r="M158" s="145">
        <f t="shared" si="39"/>
        <v>5</v>
      </c>
      <c r="N158" s="145"/>
      <c r="O158" s="145"/>
      <c r="P158" s="145"/>
      <c r="Q158" s="145">
        <f t="shared" si="40"/>
        <v>5</v>
      </c>
      <c r="R158" s="146"/>
    </row>
    <row r="159" spans="1:18" s="136" customFormat="1" ht="12.75">
      <c r="A159" s="302"/>
      <c r="B159" s="147">
        <v>17</v>
      </c>
      <c r="C159" s="147" t="s">
        <v>177</v>
      </c>
      <c r="D159" s="145"/>
      <c r="E159" s="145"/>
      <c r="F159" s="145">
        <v>1</v>
      </c>
      <c r="G159" s="145"/>
      <c r="H159" s="145"/>
      <c r="I159" s="145"/>
      <c r="J159" s="145"/>
      <c r="K159" s="145"/>
      <c r="L159" s="145"/>
      <c r="M159" s="145">
        <f t="shared" si="39"/>
        <v>1</v>
      </c>
      <c r="N159" s="145"/>
      <c r="O159" s="145"/>
      <c r="P159" s="145"/>
      <c r="Q159" s="145">
        <f t="shared" si="40"/>
        <v>1</v>
      </c>
      <c r="R159" s="146"/>
    </row>
    <row r="160" spans="1:18" s="136" customFormat="1" ht="12.75">
      <c r="A160" s="302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>
        <f t="shared" si="39"/>
        <v>0</v>
      </c>
      <c r="N160" s="145"/>
      <c r="O160" s="145"/>
      <c r="P160" s="145"/>
      <c r="Q160" s="145">
        <f t="shared" si="40"/>
        <v>0</v>
      </c>
      <c r="R160" s="146"/>
    </row>
    <row r="161" spans="1:18" s="136" customFormat="1" ht="12.75">
      <c r="A161" s="302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>
        <f t="shared" si="39"/>
        <v>0</v>
      </c>
      <c r="N161" s="145"/>
      <c r="O161" s="145"/>
      <c r="P161" s="145"/>
      <c r="Q161" s="145">
        <f t="shared" si="40"/>
        <v>0</v>
      </c>
      <c r="R161" s="146"/>
    </row>
    <row r="162" spans="1:18" s="136" customFormat="1" ht="12.75">
      <c r="A162" s="302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>
        <f t="shared" si="39"/>
        <v>0</v>
      </c>
      <c r="N162" s="145"/>
      <c r="O162" s="145"/>
      <c r="P162" s="145"/>
      <c r="Q162" s="145">
        <f t="shared" si="40"/>
        <v>0</v>
      </c>
      <c r="R162" s="146"/>
    </row>
    <row r="163" spans="1:18" s="136" customFormat="1" ht="12.75">
      <c r="A163" s="302"/>
      <c r="B163" s="173"/>
      <c r="C163" s="174" t="s">
        <v>69</v>
      </c>
      <c r="D163" s="174">
        <f aca="true" t="shared" si="41" ref="D163:Q163">SUM(D153:D162)</f>
        <v>7</v>
      </c>
      <c r="E163" s="174">
        <f t="shared" si="41"/>
        <v>17</v>
      </c>
      <c r="F163" s="174">
        <f t="shared" si="41"/>
        <v>5</v>
      </c>
      <c r="G163" s="174">
        <f t="shared" si="41"/>
        <v>13</v>
      </c>
      <c r="H163" s="174">
        <f t="shared" si="41"/>
        <v>4</v>
      </c>
      <c r="I163" s="174">
        <f t="shared" si="41"/>
        <v>2</v>
      </c>
      <c r="J163" s="174">
        <f t="shared" si="41"/>
        <v>5</v>
      </c>
      <c r="K163" s="174">
        <f t="shared" si="41"/>
        <v>4</v>
      </c>
      <c r="L163" s="174">
        <f t="shared" si="41"/>
        <v>0</v>
      </c>
      <c r="M163" s="174">
        <f t="shared" si="41"/>
        <v>57</v>
      </c>
      <c r="N163" s="174">
        <f t="shared" si="41"/>
        <v>0</v>
      </c>
      <c r="O163" s="174">
        <f t="shared" si="41"/>
        <v>0</v>
      </c>
      <c r="P163" s="174">
        <f t="shared" si="41"/>
        <v>0</v>
      </c>
      <c r="Q163" s="174">
        <f t="shared" si="41"/>
        <v>57</v>
      </c>
      <c r="R163" s="175"/>
    </row>
    <row r="164" spans="1:18" s="136" customFormat="1" ht="12.75" customHeight="1">
      <c r="A164" s="302" t="s">
        <v>178</v>
      </c>
      <c r="B164" s="171">
        <v>5</v>
      </c>
      <c r="C164" s="171" t="s">
        <v>179</v>
      </c>
      <c r="D164" s="141">
        <v>3</v>
      </c>
      <c r="E164" s="141"/>
      <c r="F164" s="141"/>
      <c r="G164" s="141"/>
      <c r="H164" s="141"/>
      <c r="I164" s="141"/>
      <c r="J164" s="141"/>
      <c r="K164" s="141"/>
      <c r="L164" s="141"/>
      <c r="M164" s="141">
        <f aca="true" t="shared" si="42" ref="M164:M173">SUM(D164:L164)</f>
        <v>3</v>
      </c>
      <c r="N164" s="141"/>
      <c r="O164" s="141"/>
      <c r="P164" s="141"/>
      <c r="Q164" s="141">
        <f aca="true" t="shared" si="43" ref="Q164:Q173">SUM(M164:P164)</f>
        <v>3</v>
      </c>
      <c r="R164" s="159"/>
    </row>
    <row r="165" spans="1:18" s="136" customFormat="1" ht="12.75">
      <c r="A165" s="302"/>
      <c r="B165" s="172">
        <v>7</v>
      </c>
      <c r="C165" s="172" t="s">
        <v>180</v>
      </c>
      <c r="D165" s="143">
        <v>2</v>
      </c>
      <c r="E165" s="143"/>
      <c r="F165" s="143">
        <v>1</v>
      </c>
      <c r="G165" s="143"/>
      <c r="H165" s="143">
        <v>1</v>
      </c>
      <c r="I165" s="143"/>
      <c r="J165" s="143"/>
      <c r="K165" s="143"/>
      <c r="L165" s="143"/>
      <c r="M165" s="143">
        <f t="shared" si="42"/>
        <v>4</v>
      </c>
      <c r="N165" s="143"/>
      <c r="O165" s="143"/>
      <c r="P165" s="143"/>
      <c r="Q165" s="143">
        <f t="shared" si="43"/>
        <v>4</v>
      </c>
      <c r="R165" s="160"/>
    </row>
    <row r="166" spans="1:18" s="136" customFormat="1" ht="12.75">
      <c r="A166" s="302"/>
      <c r="B166" s="145">
        <v>10</v>
      </c>
      <c r="C166" s="145" t="s">
        <v>181</v>
      </c>
      <c r="D166" s="145">
        <v>3</v>
      </c>
      <c r="E166" s="145"/>
      <c r="F166" s="145">
        <v>2</v>
      </c>
      <c r="G166" s="145"/>
      <c r="H166" s="145"/>
      <c r="I166" s="145"/>
      <c r="J166" s="145"/>
      <c r="K166" s="145"/>
      <c r="L166" s="145"/>
      <c r="M166" s="145">
        <f t="shared" si="42"/>
        <v>5</v>
      </c>
      <c r="N166" s="145"/>
      <c r="O166" s="145"/>
      <c r="P166" s="145"/>
      <c r="Q166" s="145">
        <f t="shared" si="43"/>
        <v>5</v>
      </c>
      <c r="R166" s="146"/>
    </row>
    <row r="167" spans="1:18" s="136" customFormat="1" ht="12.75">
      <c r="A167" s="302"/>
      <c r="B167" s="145">
        <v>11</v>
      </c>
      <c r="C167" s="145" t="s">
        <v>182</v>
      </c>
      <c r="D167" s="145">
        <v>1</v>
      </c>
      <c r="E167" s="145"/>
      <c r="F167" s="145"/>
      <c r="G167" s="145"/>
      <c r="H167" s="145"/>
      <c r="I167" s="145"/>
      <c r="J167" s="145"/>
      <c r="K167" s="145"/>
      <c r="L167" s="145"/>
      <c r="M167" s="145">
        <f t="shared" si="42"/>
        <v>1</v>
      </c>
      <c r="N167" s="145"/>
      <c r="O167" s="145"/>
      <c r="P167" s="145"/>
      <c r="Q167" s="145">
        <f t="shared" si="43"/>
        <v>1</v>
      </c>
      <c r="R167" s="146"/>
    </row>
    <row r="168" spans="1:18" s="136" customFormat="1" ht="12.75">
      <c r="A168" s="302"/>
      <c r="B168" s="145">
        <v>4</v>
      </c>
      <c r="C168" s="145" t="s">
        <v>183</v>
      </c>
      <c r="D168" s="145"/>
      <c r="E168" s="145">
        <v>1</v>
      </c>
      <c r="F168" s="145"/>
      <c r="G168" s="145"/>
      <c r="H168" s="145">
        <v>1</v>
      </c>
      <c r="I168" s="145"/>
      <c r="J168" s="145"/>
      <c r="K168" s="145"/>
      <c r="L168" s="145"/>
      <c r="M168" s="145">
        <f t="shared" si="42"/>
        <v>2</v>
      </c>
      <c r="N168" s="145"/>
      <c r="O168" s="145"/>
      <c r="P168" s="145"/>
      <c r="Q168" s="145">
        <f t="shared" si="43"/>
        <v>2</v>
      </c>
      <c r="R168" s="146"/>
    </row>
    <row r="169" spans="1:18" s="136" customFormat="1" ht="12.75">
      <c r="A169" s="302"/>
      <c r="B169" s="147">
        <v>3</v>
      </c>
      <c r="C169" s="147" t="s">
        <v>184</v>
      </c>
      <c r="D169" s="145"/>
      <c r="E169" s="145">
        <v>1</v>
      </c>
      <c r="F169" s="145"/>
      <c r="G169" s="145"/>
      <c r="H169" s="145">
        <v>1</v>
      </c>
      <c r="I169" s="145"/>
      <c r="J169" s="145"/>
      <c r="K169" s="145"/>
      <c r="L169" s="145"/>
      <c r="M169" s="145">
        <f t="shared" si="42"/>
        <v>2</v>
      </c>
      <c r="N169" s="145"/>
      <c r="O169" s="145"/>
      <c r="P169" s="145"/>
      <c r="Q169" s="145">
        <f t="shared" si="43"/>
        <v>2</v>
      </c>
      <c r="R169" s="146"/>
    </row>
    <row r="170" spans="1:18" s="136" customFormat="1" ht="12.75">
      <c r="A170" s="302"/>
      <c r="B170" s="147"/>
      <c r="C170" s="147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>
        <f t="shared" si="42"/>
        <v>0</v>
      </c>
      <c r="N170" s="145"/>
      <c r="O170" s="145"/>
      <c r="P170" s="145"/>
      <c r="Q170" s="145">
        <f t="shared" si="43"/>
        <v>0</v>
      </c>
      <c r="R170" s="146"/>
    </row>
    <row r="171" spans="1:18" s="136" customFormat="1" ht="12.75">
      <c r="A171" s="302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>
        <f t="shared" si="42"/>
        <v>0</v>
      </c>
      <c r="N171" s="145"/>
      <c r="O171" s="145"/>
      <c r="P171" s="145"/>
      <c r="Q171" s="145">
        <f t="shared" si="43"/>
        <v>0</v>
      </c>
      <c r="R171" s="146"/>
    </row>
    <row r="172" spans="1:18" s="136" customFormat="1" ht="12.75">
      <c r="A172" s="302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>
        <f t="shared" si="42"/>
        <v>0</v>
      </c>
      <c r="N172" s="145"/>
      <c r="O172" s="145"/>
      <c r="P172" s="145"/>
      <c r="Q172" s="145">
        <f t="shared" si="43"/>
        <v>0</v>
      </c>
      <c r="R172" s="146"/>
    </row>
    <row r="173" spans="1:18" s="136" customFormat="1" ht="12.75">
      <c r="A173" s="302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>
        <f t="shared" si="42"/>
        <v>0</v>
      </c>
      <c r="N173" s="145"/>
      <c r="O173" s="145"/>
      <c r="P173" s="145"/>
      <c r="Q173" s="145">
        <f t="shared" si="43"/>
        <v>0</v>
      </c>
      <c r="R173" s="146"/>
    </row>
    <row r="174" spans="1:18" s="136" customFormat="1" ht="12.75">
      <c r="A174" s="302"/>
      <c r="B174" s="173"/>
      <c r="C174" s="174" t="s">
        <v>69</v>
      </c>
      <c r="D174" s="174">
        <f aca="true" t="shared" si="44" ref="D174:Q174">SUM(D164:D173)</f>
        <v>9</v>
      </c>
      <c r="E174" s="174">
        <f t="shared" si="44"/>
        <v>2</v>
      </c>
      <c r="F174" s="174">
        <f t="shared" si="44"/>
        <v>3</v>
      </c>
      <c r="G174" s="174">
        <f t="shared" si="44"/>
        <v>0</v>
      </c>
      <c r="H174" s="174">
        <f t="shared" si="44"/>
        <v>3</v>
      </c>
      <c r="I174" s="174">
        <f t="shared" si="44"/>
        <v>0</v>
      </c>
      <c r="J174" s="174">
        <f t="shared" si="44"/>
        <v>0</v>
      </c>
      <c r="K174" s="174">
        <f t="shared" si="44"/>
        <v>0</v>
      </c>
      <c r="L174" s="174">
        <f t="shared" si="44"/>
        <v>0</v>
      </c>
      <c r="M174" s="174">
        <f t="shared" si="44"/>
        <v>17</v>
      </c>
      <c r="N174" s="174">
        <f t="shared" si="44"/>
        <v>0</v>
      </c>
      <c r="O174" s="174">
        <f t="shared" si="44"/>
        <v>0</v>
      </c>
      <c r="P174" s="174">
        <f t="shared" si="44"/>
        <v>0</v>
      </c>
      <c r="Q174" s="174">
        <f t="shared" si="44"/>
        <v>17</v>
      </c>
      <c r="R174" s="175"/>
    </row>
    <row r="175" spans="1:18" s="136" customFormat="1" ht="12.75" customHeight="1">
      <c r="A175" s="302" t="s">
        <v>185</v>
      </c>
      <c r="B175" s="171">
        <v>3</v>
      </c>
      <c r="C175" s="171" t="s">
        <v>186</v>
      </c>
      <c r="D175" s="141">
        <v>1</v>
      </c>
      <c r="E175" s="141"/>
      <c r="F175" s="141"/>
      <c r="G175" s="141"/>
      <c r="H175" s="141"/>
      <c r="I175" s="141">
        <v>1</v>
      </c>
      <c r="J175" s="141"/>
      <c r="K175" s="141">
        <v>3</v>
      </c>
      <c r="L175" s="141"/>
      <c r="M175" s="141">
        <f aca="true" t="shared" si="45" ref="M175:M184">SUM(D175:L175)</f>
        <v>5</v>
      </c>
      <c r="N175" s="141"/>
      <c r="O175" s="141"/>
      <c r="P175" s="141"/>
      <c r="Q175" s="141">
        <f aca="true" t="shared" si="46" ref="Q175:Q184">SUM(M175:P175)</f>
        <v>5</v>
      </c>
      <c r="R175" s="159"/>
    </row>
    <row r="176" spans="1:18" s="136" customFormat="1" ht="12.75">
      <c r="A176" s="302"/>
      <c r="B176" s="172">
        <v>10</v>
      </c>
      <c r="C176" s="172" t="s">
        <v>187</v>
      </c>
      <c r="D176" s="143">
        <v>1</v>
      </c>
      <c r="E176" s="143"/>
      <c r="F176" s="143"/>
      <c r="G176" s="143"/>
      <c r="H176" s="143"/>
      <c r="I176" s="143">
        <v>3</v>
      </c>
      <c r="J176" s="143"/>
      <c r="K176" s="143">
        <v>2</v>
      </c>
      <c r="L176" s="143"/>
      <c r="M176" s="143">
        <f t="shared" si="45"/>
        <v>6</v>
      </c>
      <c r="N176" s="143"/>
      <c r="O176" s="143"/>
      <c r="P176" s="143"/>
      <c r="Q176" s="143">
        <f t="shared" si="46"/>
        <v>6</v>
      </c>
      <c r="R176" s="160"/>
    </row>
    <row r="177" spans="1:18" s="136" customFormat="1" ht="12.75">
      <c r="A177" s="302"/>
      <c r="B177" s="145">
        <v>9</v>
      </c>
      <c r="C177" s="145" t="s">
        <v>188</v>
      </c>
      <c r="D177" s="145"/>
      <c r="E177" s="145">
        <v>1</v>
      </c>
      <c r="F177" s="145"/>
      <c r="G177" s="145"/>
      <c r="H177" s="145">
        <v>1</v>
      </c>
      <c r="I177" s="145"/>
      <c r="J177" s="145">
        <v>1</v>
      </c>
      <c r="K177" s="145"/>
      <c r="L177" s="145"/>
      <c r="M177" s="145">
        <f t="shared" si="45"/>
        <v>3</v>
      </c>
      <c r="N177" s="145"/>
      <c r="O177" s="145"/>
      <c r="P177" s="145"/>
      <c r="Q177" s="145">
        <f t="shared" si="46"/>
        <v>3</v>
      </c>
      <c r="R177" s="146"/>
    </row>
    <row r="178" spans="1:18" s="136" customFormat="1" ht="12.75">
      <c r="A178" s="302"/>
      <c r="B178" s="145">
        <v>2</v>
      </c>
      <c r="C178" s="145" t="s">
        <v>189</v>
      </c>
      <c r="D178" s="145"/>
      <c r="E178" s="145"/>
      <c r="F178" s="145"/>
      <c r="G178" s="145"/>
      <c r="H178" s="145"/>
      <c r="I178" s="145">
        <v>1</v>
      </c>
      <c r="J178" s="145"/>
      <c r="K178" s="145">
        <v>2</v>
      </c>
      <c r="L178" s="145"/>
      <c r="M178" s="145">
        <f t="shared" si="45"/>
        <v>3</v>
      </c>
      <c r="N178" s="145"/>
      <c r="O178" s="145"/>
      <c r="P178" s="145"/>
      <c r="Q178" s="145">
        <f t="shared" si="46"/>
        <v>3</v>
      </c>
      <c r="R178" s="146"/>
    </row>
    <row r="179" spans="1:18" s="136" customFormat="1" ht="12.75">
      <c r="A179" s="302"/>
      <c r="B179" s="145">
        <v>77</v>
      </c>
      <c r="C179" s="145" t="s">
        <v>190</v>
      </c>
      <c r="D179" s="145"/>
      <c r="E179" s="145"/>
      <c r="F179" s="145"/>
      <c r="G179" s="145"/>
      <c r="H179" s="145"/>
      <c r="I179" s="145">
        <v>1</v>
      </c>
      <c r="J179" s="145"/>
      <c r="K179" s="145"/>
      <c r="L179" s="145"/>
      <c r="M179" s="145">
        <f t="shared" si="45"/>
        <v>1</v>
      </c>
      <c r="N179" s="145"/>
      <c r="O179" s="145"/>
      <c r="P179" s="145"/>
      <c r="Q179" s="145">
        <f t="shared" si="46"/>
        <v>1</v>
      </c>
      <c r="R179" s="146"/>
    </row>
    <row r="180" spans="1:18" s="136" customFormat="1" ht="12.75">
      <c r="A180" s="302"/>
      <c r="B180" s="147">
        <v>55</v>
      </c>
      <c r="C180" s="147" t="s">
        <v>191</v>
      </c>
      <c r="D180" s="145"/>
      <c r="E180" s="145"/>
      <c r="F180" s="145"/>
      <c r="G180" s="145"/>
      <c r="H180" s="145"/>
      <c r="I180" s="145"/>
      <c r="J180" s="145"/>
      <c r="K180" s="145">
        <v>1</v>
      </c>
      <c r="L180" s="145"/>
      <c r="M180" s="145">
        <f t="shared" si="45"/>
        <v>1</v>
      </c>
      <c r="N180" s="145"/>
      <c r="O180" s="145"/>
      <c r="P180" s="145"/>
      <c r="Q180" s="145">
        <f t="shared" si="46"/>
        <v>1</v>
      </c>
      <c r="R180" s="146"/>
    </row>
    <row r="181" spans="1:18" s="136" customFormat="1" ht="12.75">
      <c r="A181" s="302"/>
      <c r="B181" s="147">
        <v>6</v>
      </c>
      <c r="C181" s="147" t="s">
        <v>192</v>
      </c>
      <c r="D181" s="145"/>
      <c r="E181" s="145"/>
      <c r="F181" s="145"/>
      <c r="G181" s="145"/>
      <c r="H181" s="145"/>
      <c r="I181" s="145"/>
      <c r="J181" s="145"/>
      <c r="K181" s="145">
        <v>2</v>
      </c>
      <c r="L181" s="145"/>
      <c r="M181" s="145">
        <f t="shared" si="45"/>
        <v>2</v>
      </c>
      <c r="N181" s="145"/>
      <c r="O181" s="145"/>
      <c r="P181" s="145"/>
      <c r="Q181" s="145">
        <f t="shared" si="46"/>
        <v>2</v>
      </c>
      <c r="R181" s="146"/>
    </row>
    <row r="182" spans="1:18" s="136" customFormat="1" ht="12.75">
      <c r="A182" s="302"/>
      <c r="B182" s="145">
        <v>16</v>
      </c>
      <c r="C182" s="145" t="s">
        <v>193</v>
      </c>
      <c r="D182" s="145"/>
      <c r="E182" s="145"/>
      <c r="F182" s="145"/>
      <c r="G182" s="145"/>
      <c r="H182" s="145"/>
      <c r="I182" s="145"/>
      <c r="J182" s="145"/>
      <c r="K182" s="145">
        <v>1</v>
      </c>
      <c r="L182" s="145"/>
      <c r="M182" s="145">
        <f t="shared" si="45"/>
        <v>1</v>
      </c>
      <c r="N182" s="145"/>
      <c r="O182" s="145"/>
      <c r="P182" s="145"/>
      <c r="Q182" s="145">
        <f t="shared" si="46"/>
        <v>1</v>
      </c>
      <c r="R182" s="146"/>
    </row>
    <row r="183" spans="1:18" s="136" customFormat="1" ht="12.75">
      <c r="A183" s="302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>
        <f t="shared" si="45"/>
        <v>0</v>
      </c>
      <c r="N183" s="145"/>
      <c r="O183" s="145"/>
      <c r="P183" s="145"/>
      <c r="Q183" s="145">
        <f t="shared" si="46"/>
        <v>0</v>
      </c>
      <c r="R183" s="146"/>
    </row>
    <row r="184" spans="1:18" s="136" customFormat="1" ht="12.75">
      <c r="A184" s="302"/>
      <c r="B184" s="145"/>
      <c r="C184" s="145" t="s">
        <v>82</v>
      </c>
      <c r="D184" s="145"/>
      <c r="E184" s="145"/>
      <c r="F184" s="145"/>
      <c r="G184" s="145">
        <v>3</v>
      </c>
      <c r="H184" s="145"/>
      <c r="I184" s="145"/>
      <c r="J184" s="145"/>
      <c r="K184" s="145"/>
      <c r="L184" s="145"/>
      <c r="M184" s="145">
        <f t="shared" si="45"/>
        <v>3</v>
      </c>
      <c r="N184" s="145"/>
      <c r="O184" s="145"/>
      <c r="P184" s="145"/>
      <c r="Q184" s="145">
        <f t="shared" si="46"/>
        <v>3</v>
      </c>
      <c r="R184" s="146"/>
    </row>
    <row r="185" spans="1:18" s="136" customFormat="1" ht="12.75">
      <c r="A185" s="302"/>
      <c r="B185" s="173"/>
      <c r="C185" s="174" t="s">
        <v>69</v>
      </c>
      <c r="D185" s="174">
        <f aca="true" t="shared" si="47" ref="D185:Q185">SUM(D175:D184)</f>
        <v>2</v>
      </c>
      <c r="E185" s="174">
        <f t="shared" si="47"/>
        <v>1</v>
      </c>
      <c r="F185" s="174">
        <f t="shared" si="47"/>
        <v>0</v>
      </c>
      <c r="G185" s="174">
        <f t="shared" si="47"/>
        <v>3</v>
      </c>
      <c r="H185" s="174">
        <f t="shared" si="47"/>
        <v>1</v>
      </c>
      <c r="I185" s="174">
        <f t="shared" si="47"/>
        <v>6</v>
      </c>
      <c r="J185" s="174">
        <f t="shared" si="47"/>
        <v>1</v>
      </c>
      <c r="K185" s="174">
        <f t="shared" si="47"/>
        <v>11</v>
      </c>
      <c r="L185" s="174">
        <f t="shared" si="47"/>
        <v>0</v>
      </c>
      <c r="M185" s="174">
        <f t="shared" si="47"/>
        <v>25</v>
      </c>
      <c r="N185" s="174">
        <f t="shared" si="47"/>
        <v>0</v>
      </c>
      <c r="O185" s="174">
        <f t="shared" si="47"/>
        <v>0</v>
      </c>
      <c r="P185" s="174">
        <f t="shared" si="47"/>
        <v>0</v>
      </c>
      <c r="Q185" s="174">
        <f t="shared" si="47"/>
        <v>25</v>
      </c>
      <c r="R185" s="175"/>
    </row>
    <row r="186" spans="1:18" s="136" customFormat="1" ht="12.75" customHeight="1">
      <c r="A186" s="302" t="s">
        <v>194</v>
      </c>
      <c r="B186" s="171">
        <v>7</v>
      </c>
      <c r="C186" s="171" t="s">
        <v>195</v>
      </c>
      <c r="D186" s="141">
        <v>2</v>
      </c>
      <c r="E186" s="141">
        <v>1</v>
      </c>
      <c r="F186" s="141"/>
      <c r="G186" s="141"/>
      <c r="H186" s="141"/>
      <c r="I186" s="141"/>
      <c r="J186" s="141">
        <v>2</v>
      </c>
      <c r="K186" s="141"/>
      <c r="L186" s="141"/>
      <c r="M186" s="141">
        <f aca="true" t="shared" si="48" ref="M186:M195">SUM(D186:L186)</f>
        <v>5</v>
      </c>
      <c r="N186" s="141"/>
      <c r="O186" s="141"/>
      <c r="P186" s="141"/>
      <c r="Q186" s="141">
        <f aca="true" t="shared" si="49" ref="Q186:Q195">SUM(M186:P186)</f>
        <v>5</v>
      </c>
      <c r="R186" s="159"/>
    </row>
    <row r="187" spans="1:18" s="136" customFormat="1" ht="12.75">
      <c r="A187" s="302"/>
      <c r="B187" s="172">
        <v>9</v>
      </c>
      <c r="C187" s="172" t="s">
        <v>196</v>
      </c>
      <c r="D187" s="143">
        <v>1</v>
      </c>
      <c r="E187" s="143"/>
      <c r="F187" s="143">
        <v>1</v>
      </c>
      <c r="G187" s="143"/>
      <c r="H187" s="143">
        <v>1</v>
      </c>
      <c r="I187" s="143"/>
      <c r="J187" s="143">
        <v>1</v>
      </c>
      <c r="K187" s="143"/>
      <c r="L187" s="143"/>
      <c r="M187" s="143">
        <f t="shared" si="48"/>
        <v>4</v>
      </c>
      <c r="N187" s="143"/>
      <c r="O187" s="143"/>
      <c r="P187" s="143"/>
      <c r="Q187" s="143">
        <f t="shared" si="49"/>
        <v>4</v>
      </c>
      <c r="R187" s="160"/>
    </row>
    <row r="188" spans="1:18" s="136" customFormat="1" ht="12.75">
      <c r="A188" s="302"/>
      <c r="B188" s="145">
        <v>10</v>
      </c>
      <c r="C188" s="145" t="s">
        <v>197</v>
      </c>
      <c r="D188" s="145">
        <v>2</v>
      </c>
      <c r="E188" s="145"/>
      <c r="F188" s="145">
        <v>1</v>
      </c>
      <c r="G188" s="145">
        <v>4</v>
      </c>
      <c r="H188" s="145">
        <v>1</v>
      </c>
      <c r="I188" s="145"/>
      <c r="J188" s="145">
        <v>1</v>
      </c>
      <c r="K188" s="145"/>
      <c r="L188" s="145"/>
      <c r="M188" s="145">
        <f t="shared" si="48"/>
        <v>9</v>
      </c>
      <c r="N188" s="145"/>
      <c r="O188" s="145"/>
      <c r="P188" s="145"/>
      <c r="Q188" s="145">
        <f t="shared" si="49"/>
        <v>9</v>
      </c>
      <c r="R188" s="146"/>
    </row>
    <row r="189" spans="1:18" s="136" customFormat="1" ht="12.75">
      <c r="A189" s="302"/>
      <c r="B189" s="145">
        <v>16</v>
      </c>
      <c r="C189" s="145" t="s">
        <v>198</v>
      </c>
      <c r="D189" s="145">
        <v>3</v>
      </c>
      <c r="E189" s="145"/>
      <c r="F189" s="145"/>
      <c r="G189" s="145"/>
      <c r="H189" s="145"/>
      <c r="I189" s="145"/>
      <c r="J189" s="145"/>
      <c r="K189" s="145"/>
      <c r="L189" s="145"/>
      <c r="M189" s="145">
        <f t="shared" si="48"/>
        <v>3</v>
      </c>
      <c r="N189" s="145"/>
      <c r="O189" s="145"/>
      <c r="P189" s="145"/>
      <c r="Q189" s="145">
        <f t="shared" si="49"/>
        <v>3</v>
      </c>
      <c r="R189" s="146"/>
    </row>
    <row r="190" spans="1:18" s="136" customFormat="1" ht="12.75">
      <c r="A190" s="302"/>
      <c r="B190" s="145">
        <v>18</v>
      </c>
      <c r="C190" s="145" t="s">
        <v>199</v>
      </c>
      <c r="D190" s="145">
        <v>5</v>
      </c>
      <c r="E190" s="145">
        <v>3</v>
      </c>
      <c r="F190" s="145">
        <v>2</v>
      </c>
      <c r="G190" s="145">
        <v>2</v>
      </c>
      <c r="H190" s="145"/>
      <c r="I190" s="145">
        <v>2</v>
      </c>
      <c r="J190" s="145">
        <v>1</v>
      </c>
      <c r="K190" s="145"/>
      <c r="L190" s="145"/>
      <c r="M190" s="145">
        <f t="shared" si="48"/>
        <v>15</v>
      </c>
      <c r="N190" s="145"/>
      <c r="O190" s="145"/>
      <c r="P190" s="145"/>
      <c r="Q190" s="145">
        <f t="shared" si="49"/>
        <v>15</v>
      </c>
      <c r="R190" s="146"/>
    </row>
    <row r="191" spans="1:18" s="136" customFormat="1" ht="12.75">
      <c r="A191" s="302"/>
      <c r="B191" s="147"/>
      <c r="C191" s="147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>
        <f t="shared" si="48"/>
        <v>0</v>
      </c>
      <c r="N191" s="145"/>
      <c r="O191" s="145"/>
      <c r="P191" s="145"/>
      <c r="Q191" s="145">
        <f t="shared" si="49"/>
        <v>0</v>
      </c>
      <c r="R191" s="146"/>
    </row>
    <row r="192" spans="1:18" s="136" customFormat="1" ht="12.75">
      <c r="A192" s="302"/>
      <c r="B192" s="147"/>
      <c r="C192" s="147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>
        <f t="shared" si="48"/>
        <v>0</v>
      </c>
      <c r="N192" s="145"/>
      <c r="O192" s="145"/>
      <c r="P192" s="145"/>
      <c r="Q192" s="145">
        <f t="shared" si="49"/>
        <v>0</v>
      </c>
      <c r="R192" s="146"/>
    </row>
    <row r="193" spans="1:18" s="136" customFormat="1" ht="12.75">
      <c r="A193" s="302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>
        <f t="shared" si="48"/>
        <v>0</v>
      </c>
      <c r="N193" s="145"/>
      <c r="O193" s="145"/>
      <c r="P193" s="145"/>
      <c r="Q193" s="145">
        <f t="shared" si="49"/>
        <v>0</v>
      </c>
      <c r="R193" s="146"/>
    </row>
    <row r="194" spans="1:18" s="136" customFormat="1" ht="12.75">
      <c r="A194" s="302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>
        <f t="shared" si="48"/>
        <v>0</v>
      </c>
      <c r="N194" s="145"/>
      <c r="O194" s="145"/>
      <c r="P194" s="145"/>
      <c r="Q194" s="145">
        <f t="shared" si="49"/>
        <v>0</v>
      </c>
      <c r="R194" s="146"/>
    </row>
    <row r="195" spans="1:18" s="136" customFormat="1" ht="12.75">
      <c r="A195" s="302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>
        <f t="shared" si="48"/>
        <v>0</v>
      </c>
      <c r="N195" s="145"/>
      <c r="O195" s="145"/>
      <c r="P195" s="145"/>
      <c r="Q195" s="145">
        <f t="shared" si="49"/>
        <v>0</v>
      </c>
      <c r="R195" s="146"/>
    </row>
    <row r="196" spans="1:18" s="136" customFormat="1" ht="12.75">
      <c r="A196" s="302"/>
      <c r="B196" s="173"/>
      <c r="C196" s="174" t="s">
        <v>69</v>
      </c>
      <c r="D196" s="174">
        <f aca="true" t="shared" si="50" ref="D196:Q196">SUM(D186:D195)</f>
        <v>13</v>
      </c>
      <c r="E196" s="174">
        <f t="shared" si="50"/>
        <v>4</v>
      </c>
      <c r="F196" s="174">
        <f t="shared" si="50"/>
        <v>4</v>
      </c>
      <c r="G196" s="174">
        <f t="shared" si="50"/>
        <v>6</v>
      </c>
      <c r="H196" s="174">
        <f t="shared" si="50"/>
        <v>2</v>
      </c>
      <c r="I196" s="174">
        <f t="shared" si="50"/>
        <v>2</v>
      </c>
      <c r="J196" s="174">
        <f t="shared" si="50"/>
        <v>5</v>
      </c>
      <c r="K196" s="174">
        <f t="shared" si="50"/>
        <v>0</v>
      </c>
      <c r="L196" s="174">
        <f t="shared" si="50"/>
        <v>0</v>
      </c>
      <c r="M196" s="174">
        <f t="shared" si="50"/>
        <v>36</v>
      </c>
      <c r="N196" s="174">
        <f t="shared" si="50"/>
        <v>0</v>
      </c>
      <c r="O196" s="174">
        <f t="shared" si="50"/>
        <v>0</v>
      </c>
      <c r="P196" s="174">
        <f t="shared" si="50"/>
        <v>0</v>
      </c>
      <c r="Q196" s="174">
        <f t="shared" si="50"/>
        <v>36</v>
      </c>
      <c r="R196" s="175"/>
    </row>
    <row r="197" spans="1:18" s="136" customFormat="1" ht="12.75" customHeight="1">
      <c r="A197" s="302" t="s">
        <v>200</v>
      </c>
      <c r="B197" s="171">
        <v>11</v>
      </c>
      <c r="C197" s="171" t="s">
        <v>201</v>
      </c>
      <c r="D197" s="141">
        <v>1</v>
      </c>
      <c r="E197" s="141">
        <v>1</v>
      </c>
      <c r="F197" s="141">
        <v>1</v>
      </c>
      <c r="G197" s="141">
        <v>1</v>
      </c>
      <c r="H197" s="141"/>
      <c r="I197" s="141"/>
      <c r="J197" s="141"/>
      <c r="K197" s="141"/>
      <c r="L197" s="141"/>
      <c r="M197" s="141">
        <f aca="true" t="shared" si="51" ref="M197:M206">SUM(D197:L197)</f>
        <v>4</v>
      </c>
      <c r="N197" s="141"/>
      <c r="O197" s="141"/>
      <c r="P197" s="141"/>
      <c r="Q197" s="141">
        <f aca="true" t="shared" si="52" ref="Q197:Q206">SUM(M197:P197)</f>
        <v>4</v>
      </c>
      <c r="R197" s="159"/>
    </row>
    <row r="198" spans="1:18" s="136" customFormat="1" ht="12.75">
      <c r="A198" s="302"/>
      <c r="B198" s="172">
        <v>10</v>
      </c>
      <c r="C198" s="172" t="s">
        <v>202</v>
      </c>
      <c r="D198" s="143"/>
      <c r="E198" s="143">
        <v>1</v>
      </c>
      <c r="F198" s="143">
        <v>1</v>
      </c>
      <c r="G198" s="143"/>
      <c r="H198" s="143"/>
      <c r="I198" s="143"/>
      <c r="J198" s="143"/>
      <c r="K198" s="143"/>
      <c r="L198" s="143"/>
      <c r="M198" s="143">
        <f t="shared" si="51"/>
        <v>2</v>
      </c>
      <c r="N198" s="143"/>
      <c r="O198" s="143"/>
      <c r="P198" s="143"/>
      <c r="Q198" s="143">
        <f t="shared" si="52"/>
        <v>2</v>
      </c>
      <c r="R198" s="160"/>
    </row>
    <row r="199" spans="1:18" s="136" customFormat="1" ht="12.75">
      <c r="A199" s="302"/>
      <c r="B199" s="145">
        <v>8</v>
      </c>
      <c r="C199" s="145" t="s">
        <v>203</v>
      </c>
      <c r="D199" s="145"/>
      <c r="E199" s="145">
        <v>2</v>
      </c>
      <c r="F199" s="145"/>
      <c r="G199" s="145">
        <v>2</v>
      </c>
      <c r="H199" s="145"/>
      <c r="I199" s="145"/>
      <c r="J199" s="145"/>
      <c r="K199" s="145"/>
      <c r="L199" s="145"/>
      <c r="M199" s="145">
        <f t="shared" si="51"/>
        <v>4</v>
      </c>
      <c r="N199" s="145"/>
      <c r="O199" s="145"/>
      <c r="P199" s="145"/>
      <c r="Q199" s="145">
        <f t="shared" si="52"/>
        <v>4</v>
      </c>
      <c r="R199" s="146"/>
    </row>
    <row r="200" spans="1:18" s="136" customFormat="1" ht="12.75">
      <c r="A200" s="302"/>
      <c r="B200" s="145">
        <v>53</v>
      </c>
      <c r="C200" s="145" t="s">
        <v>204</v>
      </c>
      <c r="D200" s="145"/>
      <c r="E200" s="145"/>
      <c r="F200" s="145"/>
      <c r="G200" s="145">
        <v>1</v>
      </c>
      <c r="H200" s="145"/>
      <c r="I200" s="145"/>
      <c r="J200" s="145"/>
      <c r="K200" s="145"/>
      <c r="L200" s="145"/>
      <c r="M200" s="145">
        <f t="shared" si="51"/>
        <v>1</v>
      </c>
      <c r="N200" s="145"/>
      <c r="O200" s="145"/>
      <c r="P200" s="145"/>
      <c r="Q200" s="145">
        <f t="shared" si="52"/>
        <v>1</v>
      </c>
      <c r="R200" s="146"/>
    </row>
    <row r="201" spans="1:18" s="136" customFormat="1" ht="12.75">
      <c r="A201" s="302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>
        <f t="shared" si="51"/>
        <v>0</v>
      </c>
      <c r="N201" s="145"/>
      <c r="O201" s="145"/>
      <c r="P201" s="145"/>
      <c r="Q201" s="145">
        <f t="shared" si="52"/>
        <v>0</v>
      </c>
      <c r="R201" s="146"/>
    </row>
    <row r="202" spans="1:18" s="136" customFormat="1" ht="12.75">
      <c r="A202" s="302"/>
      <c r="B202" s="147"/>
      <c r="C202" s="147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>
        <f t="shared" si="51"/>
        <v>0</v>
      </c>
      <c r="N202" s="145"/>
      <c r="O202" s="145"/>
      <c r="P202" s="145"/>
      <c r="Q202" s="145">
        <f t="shared" si="52"/>
        <v>0</v>
      </c>
      <c r="R202" s="146"/>
    </row>
    <row r="203" spans="1:18" s="136" customFormat="1" ht="12.75">
      <c r="A203" s="302"/>
      <c r="B203" s="147"/>
      <c r="C203" s="147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>
        <f t="shared" si="51"/>
        <v>0</v>
      </c>
      <c r="N203" s="145"/>
      <c r="O203" s="145"/>
      <c r="P203" s="145"/>
      <c r="Q203" s="145">
        <f t="shared" si="52"/>
        <v>0</v>
      </c>
      <c r="R203" s="146"/>
    </row>
    <row r="204" spans="1:18" s="136" customFormat="1" ht="12.75">
      <c r="A204" s="302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>
        <f t="shared" si="51"/>
        <v>0</v>
      </c>
      <c r="N204" s="145"/>
      <c r="O204" s="145"/>
      <c r="P204" s="145"/>
      <c r="Q204" s="145">
        <f t="shared" si="52"/>
        <v>0</v>
      </c>
      <c r="R204" s="146"/>
    </row>
    <row r="205" spans="1:18" s="136" customFormat="1" ht="12.75">
      <c r="A205" s="302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>
        <f t="shared" si="51"/>
        <v>0</v>
      </c>
      <c r="N205" s="145"/>
      <c r="O205" s="145"/>
      <c r="P205" s="145"/>
      <c r="Q205" s="145">
        <f t="shared" si="52"/>
        <v>0</v>
      </c>
      <c r="R205" s="146"/>
    </row>
    <row r="206" spans="1:18" s="136" customFormat="1" ht="12.75">
      <c r="A206" s="302"/>
      <c r="B206" s="145"/>
      <c r="C206" s="145" t="s">
        <v>82</v>
      </c>
      <c r="D206" s="145"/>
      <c r="E206" s="145"/>
      <c r="F206" s="145"/>
      <c r="G206" s="145"/>
      <c r="H206" s="145">
        <v>3</v>
      </c>
      <c r="I206" s="145"/>
      <c r="J206" s="145"/>
      <c r="K206" s="145"/>
      <c r="L206" s="145"/>
      <c r="M206" s="145">
        <f t="shared" si="51"/>
        <v>3</v>
      </c>
      <c r="N206" s="145"/>
      <c r="O206" s="145"/>
      <c r="P206" s="145"/>
      <c r="Q206" s="145">
        <f t="shared" si="52"/>
        <v>3</v>
      </c>
      <c r="R206" s="146"/>
    </row>
    <row r="207" spans="1:18" s="136" customFormat="1" ht="12.75">
      <c r="A207" s="302"/>
      <c r="B207" s="173"/>
      <c r="C207" s="174" t="s">
        <v>69</v>
      </c>
      <c r="D207" s="174">
        <f aca="true" t="shared" si="53" ref="D207:Q207">SUM(D197:D206)</f>
        <v>1</v>
      </c>
      <c r="E207" s="174">
        <f t="shared" si="53"/>
        <v>4</v>
      </c>
      <c r="F207" s="174">
        <f t="shared" si="53"/>
        <v>2</v>
      </c>
      <c r="G207" s="174">
        <f t="shared" si="53"/>
        <v>4</v>
      </c>
      <c r="H207" s="174">
        <f t="shared" si="53"/>
        <v>3</v>
      </c>
      <c r="I207" s="174">
        <f t="shared" si="53"/>
        <v>0</v>
      </c>
      <c r="J207" s="174">
        <f t="shared" si="53"/>
        <v>0</v>
      </c>
      <c r="K207" s="174">
        <f t="shared" si="53"/>
        <v>0</v>
      </c>
      <c r="L207" s="174">
        <f t="shared" si="53"/>
        <v>0</v>
      </c>
      <c r="M207" s="174">
        <f t="shared" si="53"/>
        <v>14</v>
      </c>
      <c r="N207" s="174">
        <f t="shared" si="53"/>
        <v>0</v>
      </c>
      <c r="O207" s="174">
        <f t="shared" si="53"/>
        <v>0</v>
      </c>
      <c r="P207" s="174">
        <f t="shared" si="53"/>
        <v>0</v>
      </c>
      <c r="Q207" s="174">
        <f t="shared" si="53"/>
        <v>14</v>
      </c>
      <c r="R207" s="175"/>
    </row>
    <row r="208" spans="1:18" s="136" customFormat="1" ht="12.75" customHeight="1">
      <c r="A208" s="302" t="s">
        <v>205</v>
      </c>
      <c r="B208" s="171">
        <v>0</v>
      </c>
      <c r="C208" s="171" t="s">
        <v>206</v>
      </c>
      <c r="D208" s="141">
        <v>3</v>
      </c>
      <c r="E208" s="141"/>
      <c r="F208" s="141">
        <v>1</v>
      </c>
      <c r="G208" s="141"/>
      <c r="H208" s="141">
        <v>3</v>
      </c>
      <c r="I208" s="141">
        <v>2</v>
      </c>
      <c r="J208" s="141"/>
      <c r="K208" s="141"/>
      <c r="L208" s="141"/>
      <c r="M208" s="141">
        <f aca="true" t="shared" si="54" ref="M208:M217">SUM(D208:L208)</f>
        <v>9</v>
      </c>
      <c r="N208" s="141"/>
      <c r="O208" s="141"/>
      <c r="P208" s="141"/>
      <c r="Q208" s="141">
        <f aca="true" t="shared" si="55" ref="Q208:Q217">SUM(M208:P208)</f>
        <v>9</v>
      </c>
      <c r="R208" s="159"/>
    </row>
    <row r="209" spans="1:18" s="136" customFormat="1" ht="12.75">
      <c r="A209" s="302"/>
      <c r="B209" s="172">
        <v>5</v>
      </c>
      <c r="C209" s="172" t="s">
        <v>207</v>
      </c>
      <c r="D209" s="143">
        <v>1</v>
      </c>
      <c r="E209" s="143">
        <v>1</v>
      </c>
      <c r="F209" s="143"/>
      <c r="G209" s="143"/>
      <c r="H209" s="143">
        <v>1</v>
      </c>
      <c r="I209" s="143"/>
      <c r="J209" s="143"/>
      <c r="K209" s="143"/>
      <c r="L209" s="143"/>
      <c r="M209" s="143">
        <f t="shared" si="54"/>
        <v>3</v>
      </c>
      <c r="N209" s="143"/>
      <c r="O209" s="143"/>
      <c r="P209" s="143"/>
      <c r="Q209" s="143">
        <f t="shared" si="55"/>
        <v>3</v>
      </c>
      <c r="R209" s="160"/>
    </row>
    <row r="210" spans="1:18" s="136" customFormat="1" ht="12.75">
      <c r="A210" s="302"/>
      <c r="B210" s="145">
        <v>7</v>
      </c>
      <c r="C210" s="145" t="s">
        <v>208</v>
      </c>
      <c r="D210" s="145">
        <v>4</v>
      </c>
      <c r="E210" s="145">
        <v>4</v>
      </c>
      <c r="F210" s="145">
        <v>7</v>
      </c>
      <c r="G210" s="145">
        <v>4</v>
      </c>
      <c r="H210" s="145">
        <v>7</v>
      </c>
      <c r="I210" s="145">
        <v>4</v>
      </c>
      <c r="J210" s="145"/>
      <c r="K210" s="145">
        <v>3</v>
      </c>
      <c r="L210" s="145"/>
      <c r="M210" s="145">
        <f t="shared" si="54"/>
        <v>33</v>
      </c>
      <c r="N210" s="145"/>
      <c r="O210" s="145"/>
      <c r="P210" s="145"/>
      <c r="Q210" s="145">
        <f t="shared" si="55"/>
        <v>33</v>
      </c>
      <c r="R210" s="176" t="s">
        <v>209</v>
      </c>
    </row>
    <row r="211" spans="1:18" s="136" customFormat="1" ht="12.75">
      <c r="A211" s="302"/>
      <c r="B211" s="145">
        <v>12</v>
      </c>
      <c r="C211" s="145" t="s">
        <v>210</v>
      </c>
      <c r="D211" s="145"/>
      <c r="E211" s="145">
        <v>1</v>
      </c>
      <c r="F211" s="145">
        <v>1</v>
      </c>
      <c r="G211" s="145"/>
      <c r="H211" s="145"/>
      <c r="I211" s="145"/>
      <c r="J211" s="145">
        <v>1</v>
      </c>
      <c r="K211" s="145">
        <v>1</v>
      </c>
      <c r="L211" s="145"/>
      <c r="M211" s="145">
        <f t="shared" si="54"/>
        <v>4</v>
      </c>
      <c r="N211" s="145"/>
      <c r="O211" s="145"/>
      <c r="P211" s="145"/>
      <c r="Q211" s="145">
        <f t="shared" si="55"/>
        <v>4</v>
      </c>
      <c r="R211" s="146"/>
    </row>
    <row r="212" spans="1:18" s="136" customFormat="1" ht="12.75">
      <c r="A212" s="302"/>
      <c r="B212" s="145">
        <v>4</v>
      </c>
      <c r="C212" s="145" t="s">
        <v>211</v>
      </c>
      <c r="D212" s="145"/>
      <c r="E212" s="145"/>
      <c r="F212" s="145"/>
      <c r="G212" s="145"/>
      <c r="H212" s="145">
        <v>1</v>
      </c>
      <c r="I212" s="145"/>
      <c r="J212" s="145"/>
      <c r="K212" s="145"/>
      <c r="L212" s="145"/>
      <c r="M212" s="145">
        <f t="shared" si="54"/>
        <v>1</v>
      </c>
      <c r="N212" s="145"/>
      <c r="O212" s="145"/>
      <c r="P212" s="145"/>
      <c r="Q212" s="145">
        <f t="shared" si="55"/>
        <v>1</v>
      </c>
      <c r="R212" s="146"/>
    </row>
    <row r="213" spans="1:18" s="136" customFormat="1" ht="12.75">
      <c r="A213" s="302"/>
      <c r="B213" s="147">
        <v>10</v>
      </c>
      <c r="C213" s="147" t="s">
        <v>212</v>
      </c>
      <c r="D213" s="145"/>
      <c r="E213" s="145"/>
      <c r="F213" s="145"/>
      <c r="G213" s="145"/>
      <c r="H213" s="145"/>
      <c r="I213" s="145"/>
      <c r="J213" s="145">
        <v>1</v>
      </c>
      <c r="K213" s="145"/>
      <c r="L213" s="145"/>
      <c r="M213" s="145">
        <f t="shared" si="54"/>
        <v>1</v>
      </c>
      <c r="N213" s="145"/>
      <c r="O213" s="145"/>
      <c r="P213" s="145"/>
      <c r="Q213" s="145">
        <f t="shared" si="55"/>
        <v>1</v>
      </c>
      <c r="R213" s="146"/>
    </row>
    <row r="214" spans="1:18" s="136" customFormat="1" ht="12.75">
      <c r="A214" s="302"/>
      <c r="B214" s="147"/>
      <c r="C214" s="147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>
        <f t="shared" si="54"/>
        <v>0</v>
      </c>
      <c r="N214" s="145"/>
      <c r="O214" s="145"/>
      <c r="P214" s="145"/>
      <c r="Q214" s="145">
        <f t="shared" si="55"/>
        <v>0</v>
      </c>
      <c r="R214" s="146"/>
    </row>
    <row r="215" spans="1:18" s="136" customFormat="1" ht="12.75">
      <c r="A215" s="302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>
        <f t="shared" si="54"/>
        <v>0</v>
      </c>
      <c r="N215" s="145"/>
      <c r="O215" s="145"/>
      <c r="P215" s="145"/>
      <c r="Q215" s="145">
        <f t="shared" si="55"/>
        <v>0</v>
      </c>
      <c r="R215" s="146"/>
    </row>
    <row r="216" spans="1:18" s="136" customFormat="1" ht="12.75">
      <c r="A216" s="302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>
        <f t="shared" si="54"/>
        <v>0</v>
      </c>
      <c r="N216" s="145"/>
      <c r="O216" s="145"/>
      <c r="P216" s="145"/>
      <c r="Q216" s="145">
        <f t="shared" si="55"/>
        <v>0</v>
      </c>
      <c r="R216" s="146"/>
    </row>
    <row r="217" spans="1:18" s="136" customFormat="1" ht="12.75">
      <c r="A217" s="302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>
        <f t="shared" si="54"/>
        <v>0</v>
      </c>
      <c r="N217" s="145"/>
      <c r="O217" s="145"/>
      <c r="P217" s="145"/>
      <c r="Q217" s="145">
        <f t="shared" si="55"/>
        <v>0</v>
      </c>
      <c r="R217" s="146"/>
    </row>
    <row r="218" spans="1:18" s="136" customFormat="1" ht="12.75">
      <c r="A218" s="302"/>
      <c r="B218" s="173"/>
      <c r="C218" s="174" t="s">
        <v>69</v>
      </c>
      <c r="D218" s="174">
        <f aca="true" t="shared" si="56" ref="D218:Q218">SUM(D208:D217)</f>
        <v>8</v>
      </c>
      <c r="E218" s="174">
        <f t="shared" si="56"/>
        <v>6</v>
      </c>
      <c r="F218" s="174">
        <f t="shared" si="56"/>
        <v>9</v>
      </c>
      <c r="G218" s="174">
        <f t="shared" si="56"/>
        <v>4</v>
      </c>
      <c r="H218" s="174">
        <f t="shared" si="56"/>
        <v>12</v>
      </c>
      <c r="I218" s="174">
        <f t="shared" si="56"/>
        <v>6</v>
      </c>
      <c r="J218" s="174">
        <f t="shared" si="56"/>
        <v>2</v>
      </c>
      <c r="K218" s="174">
        <f t="shared" si="56"/>
        <v>4</v>
      </c>
      <c r="L218" s="174">
        <f t="shared" si="56"/>
        <v>0</v>
      </c>
      <c r="M218" s="174">
        <f t="shared" si="56"/>
        <v>51</v>
      </c>
      <c r="N218" s="174">
        <f t="shared" si="56"/>
        <v>0</v>
      </c>
      <c r="O218" s="174">
        <f t="shared" si="56"/>
        <v>0</v>
      </c>
      <c r="P218" s="174">
        <f t="shared" si="56"/>
        <v>0</v>
      </c>
      <c r="Q218" s="174">
        <f t="shared" si="56"/>
        <v>51</v>
      </c>
      <c r="R218" s="175"/>
    </row>
    <row r="219" spans="1:18" s="136" customFormat="1" ht="12.75" customHeight="1">
      <c r="A219" s="302" t="s">
        <v>213</v>
      </c>
      <c r="B219" s="171">
        <v>7</v>
      </c>
      <c r="C219" s="171" t="s">
        <v>214</v>
      </c>
      <c r="D219" s="141"/>
      <c r="E219" s="141">
        <v>1</v>
      </c>
      <c r="F219" s="141"/>
      <c r="G219" s="141"/>
      <c r="H219" s="141"/>
      <c r="I219" s="141"/>
      <c r="J219" s="141"/>
      <c r="K219" s="141"/>
      <c r="L219" s="141"/>
      <c r="M219" s="141">
        <f aca="true" t="shared" si="57" ref="M219:M228">SUM(D219:L219)</f>
        <v>1</v>
      </c>
      <c r="N219" s="141"/>
      <c r="O219" s="141"/>
      <c r="P219" s="141"/>
      <c r="Q219" s="141">
        <f aca="true" t="shared" si="58" ref="Q219:Q228">SUM(M219:P219)</f>
        <v>1</v>
      </c>
      <c r="R219" s="159"/>
    </row>
    <row r="220" spans="1:18" s="136" customFormat="1" ht="12.75">
      <c r="A220" s="302"/>
      <c r="B220" s="172">
        <v>10</v>
      </c>
      <c r="C220" s="172" t="s">
        <v>215</v>
      </c>
      <c r="D220" s="143"/>
      <c r="E220" s="143">
        <v>1</v>
      </c>
      <c r="F220" s="143">
        <v>1</v>
      </c>
      <c r="G220" s="143"/>
      <c r="H220" s="143"/>
      <c r="I220" s="143"/>
      <c r="J220" s="143"/>
      <c r="K220" s="143"/>
      <c r="L220" s="143"/>
      <c r="M220" s="143">
        <f t="shared" si="57"/>
        <v>2</v>
      </c>
      <c r="N220" s="143"/>
      <c r="O220" s="143"/>
      <c r="P220" s="143"/>
      <c r="Q220" s="143">
        <f t="shared" si="58"/>
        <v>2</v>
      </c>
      <c r="R220" s="160"/>
    </row>
    <row r="221" spans="1:18" s="136" customFormat="1" ht="12.75">
      <c r="A221" s="302"/>
      <c r="B221" s="145">
        <v>8</v>
      </c>
      <c r="C221" s="145" t="s">
        <v>216</v>
      </c>
      <c r="D221" s="145"/>
      <c r="E221" s="145">
        <v>1</v>
      </c>
      <c r="F221" s="145"/>
      <c r="G221" s="145"/>
      <c r="H221" s="145"/>
      <c r="I221" s="145"/>
      <c r="J221" s="145"/>
      <c r="K221" s="145"/>
      <c r="L221" s="145"/>
      <c r="M221" s="145">
        <f t="shared" si="57"/>
        <v>1</v>
      </c>
      <c r="N221" s="145"/>
      <c r="O221" s="145"/>
      <c r="P221" s="145"/>
      <c r="Q221" s="145">
        <f t="shared" si="58"/>
        <v>1</v>
      </c>
      <c r="R221" s="146"/>
    </row>
    <row r="222" spans="1:18" s="136" customFormat="1" ht="12.75">
      <c r="A222" s="302"/>
      <c r="B222" s="145">
        <v>4</v>
      </c>
      <c r="C222" s="145" t="s">
        <v>217</v>
      </c>
      <c r="D222" s="145"/>
      <c r="E222" s="145"/>
      <c r="F222" s="145"/>
      <c r="G222" s="145">
        <v>1</v>
      </c>
      <c r="H222" s="145"/>
      <c r="I222" s="145"/>
      <c r="J222" s="145"/>
      <c r="K222" s="145"/>
      <c r="L222" s="145"/>
      <c r="M222" s="145">
        <f t="shared" si="57"/>
        <v>1</v>
      </c>
      <c r="N222" s="145"/>
      <c r="O222" s="145"/>
      <c r="P222" s="145"/>
      <c r="Q222" s="145">
        <f t="shared" si="58"/>
        <v>1</v>
      </c>
      <c r="R222" s="146"/>
    </row>
    <row r="223" spans="1:18" s="136" customFormat="1" ht="12.75">
      <c r="A223" s="302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>
        <f t="shared" si="57"/>
        <v>0</v>
      </c>
      <c r="N223" s="145"/>
      <c r="O223" s="145"/>
      <c r="P223" s="145"/>
      <c r="Q223" s="145">
        <f t="shared" si="58"/>
        <v>0</v>
      </c>
      <c r="R223" s="146"/>
    </row>
    <row r="224" spans="1:18" s="136" customFormat="1" ht="12.75">
      <c r="A224" s="302"/>
      <c r="B224" s="147"/>
      <c r="C224" s="147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>
        <f t="shared" si="57"/>
        <v>0</v>
      </c>
      <c r="N224" s="145"/>
      <c r="O224" s="145"/>
      <c r="P224" s="145"/>
      <c r="Q224" s="145">
        <f t="shared" si="58"/>
        <v>0</v>
      </c>
      <c r="R224" s="146"/>
    </row>
    <row r="225" spans="1:18" s="136" customFormat="1" ht="12.75">
      <c r="A225" s="302"/>
      <c r="B225" s="147"/>
      <c r="C225" s="147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>
        <f t="shared" si="57"/>
        <v>0</v>
      </c>
      <c r="N225" s="145"/>
      <c r="O225" s="145"/>
      <c r="P225" s="145"/>
      <c r="Q225" s="145">
        <f t="shared" si="58"/>
        <v>0</v>
      </c>
      <c r="R225" s="146"/>
    </row>
    <row r="226" spans="1:18" s="136" customFormat="1" ht="12.75">
      <c r="A226" s="302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>
        <f t="shared" si="57"/>
        <v>0</v>
      </c>
      <c r="N226" s="145"/>
      <c r="O226" s="145"/>
      <c r="P226" s="145"/>
      <c r="Q226" s="145">
        <f t="shared" si="58"/>
        <v>0</v>
      </c>
      <c r="R226" s="146"/>
    </row>
    <row r="227" spans="1:18" s="136" customFormat="1" ht="12.75">
      <c r="A227" s="302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>
        <f t="shared" si="57"/>
        <v>0</v>
      </c>
      <c r="N227" s="145"/>
      <c r="O227" s="145"/>
      <c r="P227" s="145"/>
      <c r="Q227" s="145">
        <f t="shared" si="58"/>
        <v>0</v>
      </c>
      <c r="R227" s="146"/>
    </row>
    <row r="228" spans="1:18" s="136" customFormat="1" ht="12.75">
      <c r="A228" s="302"/>
      <c r="B228" s="145"/>
      <c r="C228" s="145" t="s">
        <v>82</v>
      </c>
      <c r="D228" s="145"/>
      <c r="E228" s="145"/>
      <c r="F228" s="145"/>
      <c r="G228" s="145"/>
      <c r="H228" s="145"/>
      <c r="I228" s="145">
        <v>3</v>
      </c>
      <c r="J228" s="145">
        <v>3</v>
      </c>
      <c r="K228" s="145"/>
      <c r="L228" s="145"/>
      <c r="M228" s="145">
        <f t="shared" si="57"/>
        <v>6</v>
      </c>
      <c r="N228" s="145"/>
      <c r="O228" s="145"/>
      <c r="P228" s="145"/>
      <c r="Q228" s="145">
        <f t="shared" si="58"/>
        <v>6</v>
      </c>
      <c r="R228" s="146"/>
    </row>
    <row r="229" spans="1:18" s="136" customFormat="1" ht="12.75">
      <c r="A229" s="302"/>
      <c r="B229" s="173"/>
      <c r="C229" s="174" t="s">
        <v>69</v>
      </c>
      <c r="D229" s="174">
        <f aca="true" t="shared" si="59" ref="D229:Q229">SUM(D219:D228)</f>
        <v>0</v>
      </c>
      <c r="E229" s="174">
        <f t="shared" si="59"/>
        <v>3</v>
      </c>
      <c r="F229" s="174">
        <f t="shared" si="59"/>
        <v>1</v>
      </c>
      <c r="G229" s="174">
        <f t="shared" si="59"/>
        <v>1</v>
      </c>
      <c r="H229" s="174">
        <f t="shared" si="59"/>
        <v>0</v>
      </c>
      <c r="I229" s="174">
        <f t="shared" si="59"/>
        <v>3</v>
      </c>
      <c r="J229" s="174">
        <f t="shared" si="59"/>
        <v>3</v>
      </c>
      <c r="K229" s="174">
        <f t="shared" si="59"/>
        <v>0</v>
      </c>
      <c r="L229" s="174">
        <f t="shared" si="59"/>
        <v>0</v>
      </c>
      <c r="M229" s="174">
        <f t="shared" si="59"/>
        <v>11</v>
      </c>
      <c r="N229" s="174">
        <f t="shared" si="59"/>
        <v>0</v>
      </c>
      <c r="O229" s="174">
        <f t="shared" si="59"/>
        <v>0</v>
      </c>
      <c r="P229" s="174">
        <f t="shared" si="59"/>
        <v>0</v>
      </c>
      <c r="Q229" s="174">
        <f t="shared" si="59"/>
        <v>11</v>
      </c>
      <c r="R229" s="175"/>
    </row>
    <row r="230" spans="1:18" s="136" customFormat="1" ht="12.75">
      <c r="A230" s="301" t="s">
        <v>218</v>
      </c>
      <c r="B230" s="301"/>
      <c r="C230" s="301"/>
      <c r="D230" s="177">
        <f aca="true" t="shared" si="60" ref="D230:Q230">SUM(D130,D141,D152,D163,D174,D185,D196,D207,D218,D229)</f>
        <v>50</v>
      </c>
      <c r="E230" s="177">
        <f t="shared" si="60"/>
        <v>54</v>
      </c>
      <c r="F230" s="177">
        <f t="shared" si="60"/>
        <v>31</v>
      </c>
      <c r="G230" s="177">
        <f t="shared" si="60"/>
        <v>36</v>
      </c>
      <c r="H230" s="177">
        <f t="shared" si="60"/>
        <v>36</v>
      </c>
      <c r="I230" s="177">
        <f t="shared" si="60"/>
        <v>26</v>
      </c>
      <c r="J230" s="177">
        <f t="shared" si="60"/>
        <v>21</v>
      </c>
      <c r="K230" s="177">
        <f t="shared" si="60"/>
        <v>27</v>
      </c>
      <c r="L230" s="177">
        <f t="shared" si="60"/>
        <v>0</v>
      </c>
      <c r="M230" s="177">
        <f t="shared" si="60"/>
        <v>281</v>
      </c>
      <c r="N230" s="177">
        <f t="shared" si="60"/>
        <v>0</v>
      </c>
      <c r="O230" s="177">
        <f t="shared" si="60"/>
        <v>0</v>
      </c>
      <c r="P230" s="177">
        <f t="shared" si="60"/>
        <v>0</v>
      </c>
      <c r="Q230" s="177">
        <f t="shared" si="60"/>
        <v>281</v>
      </c>
      <c r="R230" s="178"/>
    </row>
    <row r="231" s="136" customFormat="1" ht="12.75">
      <c r="R231" s="179"/>
    </row>
    <row r="232" s="136" customFormat="1" ht="12.75">
      <c r="R232" s="179"/>
    </row>
    <row r="233" s="136" customFormat="1" ht="12.75">
      <c r="R233" s="179"/>
    </row>
    <row r="234" s="136" customFormat="1" ht="12.75">
      <c r="R234" s="179"/>
    </row>
    <row r="235" s="136" customFormat="1" ht="12.75">
      <c r="R235" s="179"/>
    </row>
    <row r="236" s="136" customFormat="1" ht="12.75">
      <c r="R236" s="179"/>
    </row>
    <row r="237" s="136" customFormat="1" ht="12.75">
      <c r="R237" s="179"/>
    </row>
    <row r="238" s="136" customFormat="1" ht="12.75">
      <c r="R238" s="179"/>
    </row>
    <row r="239" s="136" customFormat="1" ht="12.75">
      <c r="R239" s="179"/>
    </row>
    <row r="240" s="136" customFormat="1" ht="12.75">
      <c r="R240" s="179"/>
    </row>
    <row r="241" s="136" customFormat="1" ht="12.75">
      <c r="R241" s="179"/>
    </row>
    <row r="242" s="136" customFormat="1" ht="12.75">
      <c r="R242" s="179"/>
    </row>
    <row r="243" s="136" customFormat="1" ht="12.75">
      <c r="R243" s="179"/>
    </row>
    <row r="244" s="136" customFormat="1" ht="12.75">
      <c r="R244" s="179"/>
    </row>
    <row r="245" s="136" customFormat="1" ht="12.75">
      <c r="R245" s="179"/>
    </row>
    <row r="246" s="136" customFormat="1" ht="12.75">
      <c r="R246" s="179"/>
    </row>
    <row r="247" s="136" customFormat="1" ht="12.75">
      <c r="R247" s="179"/>
    </row>
    <row r="248" s="136" customFormat="1" ht="12.75">
      <c r="R248" s="179"/>
    </row>
    <row r="249" s="136" customFormat="1" ht="12.75">
      <c r="R249" s="179"/>
    </row>
    <row r="250" s="136" customFormat="1" ht="12.75">
      <c r="R250" s="179"/>
    </row>
    <row r="251" s="136" customFormat="1" ht="12.75">
      <c r="R251" s="179"/>
    </row>
    <row r="252" s="136" customFormat="1" ht="12.75">
      <c r="R252" s="179"/>
    </row>
    <row r="253" s="136" customFormat="1" ht="12.75">
      <c r="R253" s="179"/>
    </row>
    <row r="254" s="136" customFormat="1" ht="12.75">
      <c r="R254" s="179"/>
    </row>
    <row r="255" s="136" customFormat="1" ht="12.75">
      <c r="R255" s="179"/>
    </row>
    <row r="256" s="136" customFormat="1" ht="12.75">
      <c r="R256" s="179"/>
    </row>
    <row r="257" s="136" customFormat="1" ht="12.75">
      <c r="R257" s="179"/>
    </row>
    <row r="258" s="136" customFormat="1" ht="12.75">
      <c r="R258" s="179"/>
    </row>
    <row r="259" s="136" customFormat="1" ht="12.75">
      <c r="R259" s="179"/>
    </row>
    <row r="260" s="136" customFormat="1" ht="12.75">
      <c r="R260" s="179"/>
    </row>
    <row r="261" s="136" customFormat="1" ht="12.75">
      <c r="R261" s="179"/>
    </row>
    <row r="262" s="136" customFormat="1" ht="12.75">
      <c r="R262" s="179"/>
    </row>
    <row r="263" s="136" customFormat="1" ht="12.75">
      <c r="R263" s="179"/>
    </row>
    <row r="264" s="136" customFormat="1" ht="12.75">
      <c r="R264" s="179"/>
    </row>
    <row r="265" s="136" customFormat="1" ht="12.75">
      <c r="R265" s="179"/>
    </row>
    <row r="266" s="136" customFormat="1" ht="12.75">
      <c r="R266" s="179"/>
    </row>
    <row r="267" s="136" customFormat="1" ht="12.75">
      <c r="R267" s="179"/>
    </row>
    <row r="268" s="136" customFormat="1" ht="12.75">
      <c r="R268" s="179"/>
    </row>
    <row r="269" s="136" customFormat="1" ht="12.75">
      <c r="R269" s="179"/>
    </row>
    <row r="270" s="136" customFormat="1" ht="12.75">
      <c r="R270" s="179"/>
    </row>
    <row r="271" s="136" customFormat="1" ht="12.75">
      <c r="R271" s="179"/>
    </row>
    <row r="272" s="136" customFormat="1" ht="12.75">
      <c r="R272" s="179"/>
    </row>
    <row r="273" s="136" customFormat="1" ht="12.75">
      <c r="R273" s="179"/>
    </row>
    <row r="274" s="136" customFormat="1" ht="12.75">
      <c r="R274" s="179"/>
    </row>
    <row r="275" s="136" customFormat="1" ht="12.75">
      <c r="R275" s="179"/>
    </row>
    <row r="276" s="136" customFormat="1" ht="12.75">
      <c r="R276" s="179"/>
    </row>
    <row r="277" s="136" customFormat="1" ht="12.75">
      <c r="R277" s="179"/>
    </row>
    <row r="278" s="136" customFormat="1" ht="12.75">
      <c r="R278" s="179"/>
    </row>
    <row r="279" s="136" customFormat="1" ht="12.75">
      <c r="R279" s="179"/>
    </row>
    <row r="280" s="136" customFormat="1" ht="12.75">
      <c r="R280" s="179"/>
    </row>
    <row r="281" s="136" customFormat="1" ht="12.75">
      <c r="R281" s="179"/>
    </row>
    <row r="282" s="136" customFormat="1" ht="12.75">
      <c r="R282" s="179"/>
    </row>
    <row r="283" s="136" customFormat="1" ht="12.75">
      <c r="R283" s="179"/>
    </row>
    <row r="284" s="136" customFormat="1" ht="12.75">
      <c r="R284" s="179"/>
    </row>
    <row r="285" s="136" customFormat="1" ht="12.75">
      <c r="R285" s="179"/>
    </row>
    <row r="286" s="136" customFormat="1" ht="12.75">
      <c r="R286" s="179"/>
    </row>
    <row r="287" s="136" customFormat="1" ht="12.75">
      <c r="R287" s="179"/>
    </row>
    <row r="288" s="136" customFormat="1" ht="12.75">
      <c r="R288" s="179"/>
    </row>
    <row r="289" s="136" customFormat="1" ht="12.75">
      <c r="R289" s="179"/>
    </row>
    <row r="290" s="136" customFormat="1" ht="12.75">
      <c r="R290" s="179"/>
    </row>
    <row r="291" s="136" customFormat="1" ht="12.75">
      <c r="R291" s="179"/>
    </row>
    <row r="292" s="136" customFormat="1" ht="12.75">
      <c r="R292" s="179"/>
    </row>
    <row r="293" s="136" customFormat="1" ht="12.75">
      <c r="R293" s="179"/>
    </row>
    <row r="294" s="136" customFormat="1" ht="12.75">
      <c r="R294" s="179"/>
    </row>
    <row r="295" s="136" customFormat="1" ht="12.75">
      <c r="R295" s="179"/>
    </row>
    <row r="296" s="136" customFormat="1" ht="12.75">
      <c r="R296" s="179"/>
    </row>
    <row r="297" s="136" customFormat="1" ht="12.75">
      <c r="R297" s="179"/>
    </row>
    <row r="298" s="136" customFormat="1" ht="12.75">
      <c r="R298" s="179"/>
    </row>
    <row r="299" s="136" customFormat="1" ht="12.75">
      <c r="R299" s="179"/>
    </row>
    <row r="300" s="136" customFormat="1" ht="12.75">
      <c r="R300" s="179"/>
    </row>
    <row r="301" s="136" customFormat="1" ht="12.75">
      <c r="R301" s="179"/>
    </row>
    <row r="302" s="136" customFormat="1" ht="12.75">
      <c r="R302" s="179"/>
    </row>
    <row r="303" s="136" customFormat="1" ht="12.75">
      <c r="R303" s="179"/>
    </row>
    <row r="304" s="136" customFormat="1" ht="12.75">
      <c r="R304" s="179"/>
    </row>
    <row r="305" s="136" customFormat="1" ht="12.75">
      <c r="R305" s="179"/>
    </row>
    <row r="306" s="136" customFormat="1" ht="12.75">
      <c r="R306" s="179"/>
    </row>
    <row r="307" s="136" customFormat="1" ht="12.75">
      <c r="R307" s="179"/>
    </row>
    <row r="308" s="136" customFormat="1" ht="12.75">
      <c r="R308" s="179"/>
    </row>
    <row r="309" s="136" customFormat="1" ht="12.75">
      <c r="R309" s="179"/>
    </row>
    <row r="310" s="136" customFormat="1" ht="12.75">
      <c r="R310" s="179"/>
    </row>
    <row r="311" s="136" customFormat="1" ht="12.75">
      <c r="R311" s="179"/>
    </row>
    <row r="312" s="136" customFormat="1" ht="12.75">
      <c r="R312" s="179"/>
    </row>
    <row r="313" s="136" customFormat="1" ht="12.75">
      <c r="R313" s="179"/>
    </row>
    <row r="314" s="136" customFormat="1" ht="12.75">
      <c r="R314" s="179"/>
    </row>
    <row r="315" s="136" customFormat="1" ht="12.75">
      <c r="R315" s="179"/>
    </row>
    <row r="316" s="136" customFormat="1" ht="12.75">
      <c r="R316" s="179"/>
    </row>
    <row r="317" s="136" customFormat="1" ht="12.75">
      <c r="R317" s="179"/>
    </row>
    <row r="318" s="136" customFormat="1" ht="12.75">
      <c r="R318" s="179"/>
    </row>
    <row r="319" s="136" customFormat="1" ht="12.75">
      <c r="R319" s="179"/>
    </row>
    <row r="320" s="136" customFormat="1" ht="12.75">
      <c r="R320" s="179"/>
    </row>
    <row r="321" s="136" customFormat="1" ht="12.75">
      <c r="R321" s="179"/>
    </row>
    <row r="322" s="136" customFormat="1" ht="12.75">
      <c r="R322" s="179"/>
    </row>
    <row r="323" s="136" customFormat="1" ht="12.75">
      <c r="R323" s="179"/>
    </row>
    <row r="324" s="136" customFormat="1" ht="12.75">
      <c r="R324" s="179"/>
    </row>
    <row r="325" s="136" customFormat="1" ht="12.75">
      <c r="R325" s="179"/>
    </row>
    <row r="326" s="136" customFormat="1" ht="12.75">
      <c r="R326" s="179"/>
    </row>
    <row r="327" s="136" customFormat="1" ht="12.75">
      <c r="R327" s="179"/>
    </row>
    <row r="328" s="136" customFormat="1" ht="12.75">
      <c r="R328" s="179"/>
    </row>
    <row r="329" s="136" customFormat="1" ht="12.75">
      <c r="R329" s="179"/>
    </row>
    <row r="330" s="136" customFormat="1" ht="12.75">
      <c r="R330" s="179"/>
    </row>
    <row r="331" s="136" customFormat="1" ht="12.75">
      <c r="R331" s="179"/>
    </row>
    <row r="332" s="136" customFormat="1" ht="12.75">
      <c r="R332" s="179"/>
    </row>
    <row r="333" s="136" customFormat="1" ht="12.75">
      <c r="R333" s="179"/>
    </row>
    <row r="334" s="136" customFormat="1" ht="12.75">
      <c r="R334" s="179"/>
    </row>
    <row r="335" s="136" customFormat="1" ht="12.75">
      <c r="R335" s="179"/>
    </row>
    <row r="336" s="136" customFormat="1" ht="12.75">
      <c r="R336" s="179"/>
    </row>
    <row r="337" s="136" customFormat="1" ht="12.75">
      <c r="R337" s="179"/>
    </row>
    <row r="338" s="136" customFormat="1" ht="12.75">
      <c r="R338" s="179"/>
    </row>
    <row r="339" s="136" customFormat="1" ht="12.75">
      <c r="R339" s="179"/>
    </row>
    <row r="340" s="136" customFormat="1" ht="12.75">
      <c r="R340" s="179"/>
    </row>
    <row r="341" s="136" customFormat="1" ht="12.75">
      <c r="R341" s="179"/>
    </row>
    <row r="342" s="136" customFormat="1" ht="12.75">
      <c r="R342" s="179"/>
    </row>
    <row r="343" s="136" customFormat="1" ht="12.75">
      <c r="R343" s="179"/>
    </row>
    <row r="344" s="136" customFormat="1" ht="12.75">
      <c r="R344" s="179"/>
    </row>
    <row r="345" s="136" customFormat="1" ht="12.75">
      <c r="R345" s="179"/>
    </row>
    <row r="346" s="136" customFormat="1" ht="12.75">
      <c r="R346" s="179"/>
    </row>
    <row r="347" s="136" customFormat="1" ht="12.75">
      <c r="R347" s="179"/>
    </row>
    <row r="348" s="136" customFormat="1" ht="12.75">
      <c r="R348" s="179"/>
    </row>
    <row r="349" s="136" customFormat="1" ht="12.75">
      <c r="R349" s="179"/>
    </row>
    <row r="350" s="136" customFormat="1" ht="12.75">
      <c r="R350" s="179"/>
    </row>
    <row r="351" s="136" customFormat="1" ht="12.75">
      <c r="R351" s="179"/>
    </row>
    <row r="352" s="136" customFormat="1" ht="12.75">
      <c r="R352" s="179"/>
    </row>
    <row r="353" s="136" customFormat="1" ht="12.75">
      <c r="R353" s="179"/>
    </row>
    <row r="354" s="136" customFormat="1" ht="12.75">
      <c r="R354" s="179"/>
    </row>
    <row r="355" s="136" customFormat="1" ht="12.75">
      <c r="R355" s="179"/>
    </row>
    <row r="356" s="136" customFormat="1" ht="12.75">
      <c r="R356" s="179"/>
    </row>
    <row r="357" s="136" customFormat="1" ht="12.75">
      <c r="R357" s="179"/>
    </row>
    <row r="358" s="136" customFormat="1" ht="12.75">
      <c r="R358" s="179"/>
    </row>
  </sheetData>
  <sheetProtection selectLockedCells="1" selectUnlockedCells="1"/>
  <mergeCells count="25">
    <mergeCell ref="A1:R3"/>
    <mergeCell ref="A4:R4"/>
    <mergeCell ref="A6:A17"/>
    <mergeCell ref="A18:A28"/>
    <mergeCell ref="A29:A39"/>
    <mergeCell ref="A40:A50"/>
    <mergeCell ref="A51:A61"/>
    <mergeCell ref="A62:A72"/>
    <mergeCell ref="A73:A83"/>
    <mergeCell ref="A84:A94"/>
    <mergeCell ref="A95:A105"/>
    <mergeCell ref="A106:A116"/>
    <mergeCell ref="A117:C117"/>
    <mergeCell ref="A118:R118"/>
    <mergeCell ref="A120:A130"/>
    <mergeCell ref="A131:A141"/>
    <mergeCell ref="A142:A152"/>
    <mergeCell ref="A153:A163"/>
    <mergeCell ref="A230:C230"/>
    <mergeCell ref="A164:A174"/>
    <mergeCell ref="A175:A185"/>
    <mergeCell ref="A186:A196"/>
    <mergeCell ref="A197:A207"/>
    <mergeCell ref="A208:A218"/>
    <mergeCell ref="A219:A229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="90" zoomScaleNormal="90" zoomScalePageLayoutView="0" workbookViewId="0" topLeftCell="A25">
      <selection activeCell="K31" sqref="K31"/>
    </sheetView>
  </sheetViews>
  <sheetFormatPr defaultColWidth="22.57421875" defaultRowHeight="12.75"/>
  <cols>
    <col min="1" max="1" width="24.8515625" style="180" customWidth="1"/>
    <col min="2" max="2" width="4.421875" style="180" customWidth="1"/>
    <col min="3" max="3" width="25.8515625" style="180" customWidth="1"/>
    <col min="4" max="16" width="3.7109375" style="180" customWidth="1"/>
    <col min="17" max="16384" width="22.57421875" style="180" customWidth="1"/>
  </cols>
  <sheetData>
    <row r="1" spans="1:9" ht="18">
      <c r="A1" s="181" t="s">
        <v>219</v>
      </c>
      <c r="B1" s="182"/>
      <c r="C1" s="182"/>
      <c r="H1" s="183"/>
      <c r="I1" s="180" t="s">
        <v>220</v>
      </c>
    </row>
    <row r="2" spans="1:9" ht="18">
      <c r="A2" s="184"/>
      <c r="B2" s="182"/>
      <c r="C2" s="182"/>
      <c r="H2" s="185"/>
      <c r="I2" s="180" t="s">
        <v>221</v>
      </c>
    </row>
    <row r="3" spans="1:16" ht="15.75">
      <c r="A3" s="311" t="s">
        <v>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16" s="190" customFormat="1" ht="31.5">
      <c r="A4" s="186" t="s">
        <v>27</v>
      </c>
      <c r="B4" s="187" t="s">
        <v>63</v>
      </c>
      <c r="C4" s="187" t="s">
        <v>64</v>
      </c>
      <c r="D4" s="188">
        <v>1</v>
      </c>
      <c r="E4" s="188">
        <v>2</v>
      </c>
      <c r="F4" s="188">
        <v>3</v>
      </c>
      <c r="G4" s="188">
        <v>4</v>
      </c>
      <c r="H4" s="188">
        <v>5</v>
      </c>
      <c r="I4" s="188">
        <v>6</v>
      </c>
      <c r="J4" s="188">
        <v>7</v>
      </c>
      <c r="K4" s="188">
        <v>8</v>
      </c>
      <c r="L4" s="188">
        <v>9</v>
      </c>
      <c r="M4" s="188">
        <v>10</v>
      </c>
      <c r="N4" s="188" t="s">
        <v>66</v>
      </c>
      <c r="O4" s="188" t="s">
        <v>67</v>
      </c>
      <c r="P4" s="189" t="s">
        <v>68</v>
      </c>
    </row>
    <row r="5" spans="1:16" s="190" customFormat="1" ht="12.75" customHeight="1">
      <c r="A5" s="309" t="s">
        <v>145</v>
      </c>
      <c r="B5" s="191">
        <v>11</v>
      </c>
      <c r="C5" s="191" t="s">
        <v>148</v>
      </c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/>
    </row>
    <row r="6" spans="1:16" s="190" customFormat="1" ht="12.75">
      <c r="A6" s="309"/>
      <c r="B6" s="195">
        <v>3</v>
      </c>
      <c r="C6" s="195" t="s">
        <v>150</v>
      </c>
      <c r="D6" s="196"/>
      <c r="E6" s="196"/>
      <c r="F6" s="196"/>
      <c r="G6" s="196"/>
      <c r="H6" s="197"/>
      <c r="I6" s="196"/>
      <c r="J6" s="196"/>
      <c r="K6" s="196"/>
      <c r="L6" s="196"/>
      <c r="M6" s="196"/>
      <c r="N6" s="196"/>
      <c r="O6" s="196"/>
      <c r="P6" s="198"/>
    </row>
    <row r="7" spans="1:16" s="190" customFormat="1" ht="12.75">
      <c r="A7" s="309"/>
      <c r="B7" s="199">
        <v>9</v>
      </c>
      <c r="C7" s="199" t="s">
        <v>147</v>
      </c>
      <c r="D7" s="200"/>
      <c r="E7" s="200"/>
      <c r="F7" s="200"/>
      <c r="G7" s="200"/>
      <c r="H7" s="200"/>
      <c r="I7" s="173"/>
      <c r="J7" s="200"/>
      <c r="K7" s="200"/>
      <c r="L7" s="200"/>
      <c r="M7" s="200"/>
      <c r="N7" s="201"/>
      <c r="O7" s="200"/>
      <c r="P7" s="202"/>
    </row>
    <row r="8" spans="1:16" s="190" customFormat="1" ht="12.75" customHeight="1">
      <c r="A8" s="309" t="s">
        <v>71</v>
      </c>
      <c r="B8" s="191">
        <v>6</v>
      </c>
      <c r="C8" s="191" t="s">
        <v>78</v>
      </c>
      <c r="D8" s="192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4"/>
    </row>
    <row r="9" spans="1:16" s="190" customFormat="1" ht="12.75">
      <c r="A9" s="309"/>
      <c r="B9" s="195">
        <v>31</v>
      </c>
      <c r="C9" s="195" t="s">
        <v>76</v>
      </c>
      <c r="D9" s="203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8"/>
    </row>
    <row r="10" spans="1:16" s="190" customFormat="1" ht="12.75">
      <c r="A10" s="309"/>
      <c r="B10" s="195">
        <v>41</v>
      </c>
      <c r="C10" s="195" t="s">
        <v>73</v>
      </c>
      <c r="D10" s="204"/>
      <c r="E10" s="20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8"/>
    </row>
    <row r="11" spans="1:16" s="190" customFormat="1" ht="12.75">
      <c r="A11" s="309"/>
      <c r="B11" s="206">
        <v>8</v>
      </c>
      <c r="C11" s="206" t="s">
        <v>81</v>
      </c>
      <c r="D11" s="207"/>
      <c r="E11" s="208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16" s="190" customFormat="1" ht="12.75">
      <c r="A12" s="309"/>
      <c r="B12" s="199">
        <v>9</v>
      </c>
      <c r="C12" s="199" t="s">
        <v>222</v>
      </c>
      <c r="D12" s="211"/>
      <c r="E12" s="212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2"/>
    </row>
    <row r="13" spans="1:16" s="190" customFormat="1" ht="12.75" customHeight="1">
      <c r="A13" s="309" t="s">
        <v>99</v>
      </c>
      <c r="B13" s="191">
        <v>5</v>
      </c>
      <c r="C13" s="191" t="s">
        <v>103</v>
      </c>
      <c r="D13" s="192"/>
      <c r="E13" s="193"/>
      <c r="F13" s="193"/>
      <c r="G13" s="193"/>
      <c r="H13" s="213"/>
      <c r="I13" s="193"/>
      <c r="J13" s="193"/>
      <c r="K13" s="193"/>
      <c r="L13" s="193"/>
      <c r="M13" s="193"/>
      <c r="N13" s="193"/>
      <c r="O13" s="193"/>
      <c r="P13" s="194"/>
    </row>
    <row r="14" spans="1:16" s="190" customFormat="1" ht="12.75">
      <c r="A14" s="309"/>
      <c r="B14" s="195">
        <v>41</v>
      </c>
      <c r="C14" s="195" t="s">
        <v>106</v>
      </c>
      <c r="D14" s="214"/>
      <c r="E14" s="196"/>
      <c r="F14" s="196"/>
      <c r="G14" s="196"/>
      <c r="H14" s="197"/>
      <c r="I14" s="196"/>
      <c r="J14" s="196"/>
      <c r="K14" s="196"/>
      <c r="L14" s="196"/>
      <c r="M14" s="196"/>
      <c r="N14" s="196"/>
      <c r="O14" s="196"/>
      <c r="P14" s="198"/>
    </row>
    <row r="15" spans="1:16" s="190" customFormat="1" ht="12.75">
      <c r="A15" s="309"/>
      <c r="B15" s="199">
        <v>1</v>
      </c>
      <c r="C15" s="199" t="s">
        <v>223</v>
      </c>
      <c r="D15" s="200"/>
      <c r="E15" s="200"/>
      <c r="F15" s="200"/>
      <c r="G15" s="200"/>
      <c r="H15" s="200"/>
      <c r="I15" s="200"/>
      <c r="J15" s="212"/>
      <c r="K15" s="200"/>
      <c r="L15" s="200"/>
      <c r="M15" s="200"/>
      <c r="N15" s="200"/>
      <c r="O15" s="200"/>
      <c r="P15" s="202"/>
    </row>
    <row r="16" spans="1:16" s="190" customFormat="1" ht="12.75" customHeight="1">
      <c r="A16" s="309" t="s">
        <v>107</v>
      </c>
      <c r="B16" s="191">
        <v>25</v>
      </c>
      <c r="C16" s="191" t="s">
        <v>111</v>
      </c>
      <c r="D16" s="192"/>
      <c r="E16" s="192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4"/>
    </row>
    <row r="17" spans="1:16" s="190" customFormat="1" ht="12.75">
      <c r="A17" s="309"/>
      <c r="B17" s="195">
        <v>11</v>
      </c>
      <c r="C17" s="195" t="s">
        <v>112</v>
      </c>
      <c r="D17" s="196"/>
      <c r="E17" s="196"/>
      <c r="F17" s="196"/>
      <c r="G17" s="196"/>
      <c r="H17" s="196"/>
      <c r="I17" s="205"/>
      <c r="J17" s="196"/>
      <c r="K17" s="196"/>
      <c r="L17" s="196"/>
      <c r="M17" s="196"/>
      <c r="N17" s="196"/>
      <c r="O17" s="196"/>
      <c r="P17" s="198"/>
    </row>
    <row r="18" spans="1:16" s="190" customFormat="1" ht="12.75">
      <c r="A18" s="309"/>
      <c r="B18" s="195">
        <v>4</v>
      </c>
      <c r="C18" s="195" t="s">
        <v>224</v>
      </c>
      <c r="D18" s="196"/>
      <c r="E18" s="196"/>
      <c r="F18" s="196"/>
      <c r="G18" s="196"/>
      <c r="H18" s="196"/>
      <c r="I18" s="215"/>
      <c r="J18" s="205"/>
      <c r="K18" s="196"/>
      <c r="L18" s="196"/>
      <c r="M18" s="196"/>
      <c r="N18" s="196"/>
      <c r="O18" s="196"/>
      <c r="P18" s="198"/>
    </row>
    <row r="19" spans="1:16" s="190" customFormat="1" ht="12.75">
      <c r="A19" s="309"/>
      <c r="B19" s="199">
        <v>10</v>
      </c>
      <c r="C19" s="199" t="s">
        <v>109</v>
      </c>
      <c r="D19" s="200"/>
      <c r="E19" s="200"/>
      <c r="F19" s="200"/>
      <c r="G19" s="200"/>
      <c r="H19" s="200"/>
      <c r="I19" s="200"/>
      <c r="J19" s="212"/>
      <c r="K19" s="200"/>
      <c r="L19" s="200"/>
      <c r="M19" s="200"/>
      <c r="N19" s="200"/>
      <c r="O19" s="200"/>
      <c r="P19" s="202"/>
    </row>
    <row r="20" spans="1:16" s="190" customFormat="1" ht="12.75" customHeight="1">
      <c r="A20" s="309" t="s">
        <v>114</v>
      </c>
      <c r="B20" s="191">
        <v>4</v>
      </c>
      <c r="C20" s="191" t="s">
        <v>225</v>
      </c>
      <c r="D20" s="193"/>
      <c r="E20" s="192"/>
      <c r="F20" s="193"/>
      <c r="G20" s="193"/>
      <c r="H20" s="193"/>
      <c r="I20" s="192"/>
      <c r="J20" s="193"/>
      <c r="K20" s="193"/>
      <c r="L20" s="193"/>
      <c r="M20" s="193"/>
      <c r="N20" s="193"/>
      <c r="O20" s="193"/>
      <c r="P20" s="194"/>
    </row>
    <row r="21" spans="1:16" s="190" customFormat="1" ht="12.75">
      <c r="A21" s="309"/>
      <c r="B21" s="195">
        <v>99</v>
      </c>
      <c r="C21" s="195" t="s">
        <v>120</v>
      </c>
      <c r="D21" s="196"/>
      <c r="E21" s="196"/>
      <c r="F21" s="196"/>
      <c r="G21" s="196"/>
      <c r="H21" s="196"/>
      <c r="I21" s="196"/>
      <c r="J21" s="205"/>
      <c r="K21" s="196"/>
      <c r="L21" s="196"/>
      <c r="M21" s="196"/>
      <c r="N21" s="196"/>
      <c r="O21" s="196"/>
      <c r="P21" s="198"/>
    </row>
    <row r="22" spans="1:16" s="190" customFormat="1" ht="12.75">
      <c r="A22" s="309"/>
      <c r="B22" s="216"/>
      <c r="C22" s="199"/>
      <c r="D22" s="200"/>
      <c r="E22" s="200"/>
      <c r="F22" s="200"/>
      <c r="G22" s="200"/>
      <c r="H22" s="200"/>
      <c r="I22" s="211"/>
      <c r="J22" s="200"/>
      <c r="K22" s="200"/>
      <c r="L22" s="200"/>
      <c r="M22" s="200"/>
      <c r="N22" s="200"/>
      <c r="O22" s="200"/>
      <c r="P22" s="202"/>
    </row>
    <row r="23" spans="1:16" s="190" customFormat="1" ht="12.75" customHeight="1">
      <c r="A23" s="309" t="s">
        <v>226</v>
      </c>
      <c r="B23" s="193">
        <v>10</v>
      </c>
      <c r="C23" s="193" t="s">
        <v>140</v>
      </c>
      <c r="D23" s="193"/>
      <c r="E23" s="193"/>
      <c r="F23" s="192"/>
      <c r="G23" s="193"/>
      <c r="H23" s="193"/>
      <c r="I23" s="193"/>
      <c r="J23" s="217"/>
      <c r="K23" s="217"/>
      <c r="L23" s="217"/>
      <c r="M23" s="217"/>
      <c r="N23" s="193"/>
      <c r="O23" s="193"/>
      <c r="P23" s="194"/>
    </row>
    <row r="24" spans="1:16" s="190" customFormat="1" ht="12.75">
      <c r="A24" s="309"/>
      <c r="B24" s="196"/>
      <c r="C24" s="196"/>
      <c r="D24" s="196"/>
      <c r="E24" s="196"/>
      <c r="F24" s="196"/>
      <c r="G24" s="196"/>
      <c r="H24" s="196"/>
      <c r="I24" s="196"/>
      <c r="J24" s="218"/>
      <c r="K24" s="218"/>
      <c r="L24" s="218"/>
      <c r="M24" s="218"/>
      <c r="N24" s="196"/>
      <c r="O24" s="196"/>
      <c r="P24" s="198"/>
    </row>
    <row r="25" spans="1:16" s="190" customFormat="1" ht="12.75">
      <c r="A25" s="309"/>
      <c r="B25" s="200"/>
      <c r="C25" s="200"/>
      <c r="D25" s="200"/>
      <c r="E25" s="200"/>
      <c r="F25" s="200"/>
      <c r="G25" s="200"/>
      <c r="H25" s="200"/>
      <c r="I25" s="200"/>
      <c r="J25" s="219"/>
      <c r="K25" s="219"/>
      <c r="L25" s="219"/>
      <c r="M25" s="219"/>
      <c r="N25" s="200"/>
      <c r="O25" s="200"/>
      <c r="P25" s="202"/>
    </row>
    <row r="26" spans="1:16" s="190" customFormat="1" ht="12.75" customHeight="1">
      <c r="A26" s="309" t="s">
        <v>92</v>
      </c>
      <c r="B26" s="193">
        <v>6</v>
      </c>
      <c r="C26" s="193" t="s">
        <v>97</v>
      </c>
      <c r="D26" s="193"/>
      <c r="E26" s="193"/>
      <c r="F26" s="193"/>
      <c r="G26" s="192"/>
      <c r="H26" s="192"/>
      <c r="I26" s="193"/>
      <c r="J26" s="220"/>
      <c r="K26" s="217"/>
      <c r="L26" s="217"/>
      <c r="M26" s="217"/>
      <c r="N26" s="193"/>
      <c r="O26" s="193"/>
      <c r="P26" s="194"/>
    </row>
    <row r="27" spans="1:16" s="190" customFormat="1" ht="12.75">
      <c r="A27" s="309"/>
      <c r="B27" s="196">
        <v>4</v>
      </c>
      <c r="C27" s="196" t="s">
        <v>227</v>
      </c>
      <c r="D27" s="196"/>
      <c r="E27" s="196"/>
      <c r="F27" s="196"/>
      <c r="G27" s="205"/>
      <c r="H27" s="196"/>
      <c r="I27" s="196"/>
      <c r="J27" s="218"/>
      <c r="K27" s="218"/>
      <c r="L27" s="218"/>
      <c r="M27" s="218"/>
      <c r="N27" s="196"/>
      <c r="O27" s="196"/>
      <c r="P27" s="198"/>
    </row>
    <row r="28" spans="1:16" s="190" customFormat="1" ht="12.75">
      <c r="A28" s="309"/>
      <c r="B28" s="196">
        <v>3</v>
      </c>
      <c r="C28" s="196" t="s">
        <v>96</v>
      </c>
      <c r="D28" s="196"/>
      <c r="E28" s="196"/>
      <c r="F28" s="196"/>
      <c r="G28" s="215"/>
      <c r="H28" s="196"/>
      <c r="I28" s="196"/>
      <c r="J28" s="218"/>
      <c r="K28" s="221"/>
      <c r="L28" s="218"/>
      <c r="M28" s="218"/>
      <c r="N28" s="196"/>
      <c r="O28" s="196"/>
      <c r="P28" s="198"/>
    </row>
    <row r="29" spans="1:16" s="190" customFormat="1" ht="12.75">
      <c r="A29" s="309"/>
      <c r="B29" s="200">
        <v>9</v>
      </c>
      <c r="C29" s="200" t="s">
        <v>94</v>
      </c>
      <c r="D29" s="200"/>
      <c r="E29" s="200"/>
      <c r="F29" s="200"/>
      <c r="G29" s="200"/>
      <c r="H29" s="200"/>
      <c r="I29" s="211"/>
      <c r="J29" s="219"/>
      <c r="K29" s="222"/>
      <c r="L29" s="219"/>
      <c r="M29" s="219"/>
      <c r="N29" s="200"/>
      <c r="O29" s="200"/>
      <c r="P29" s="202"/>
    </row>
    <row r="30" spans="1:16" s="190" customFormat="1" ht="12.75" customHeight="1">
      <c r="A30" s="309" t="s">
        <v>228</v>
      </c>
      <c r="B30" s="193">
        <v>4</v>
      </c>
      <c r="C30" s="193" t="s">
        <v>85</v>
      </c>
      <c r="D30" s="193"/>
      <c r="E30" s="193"/>
      <c r="F30" s="193"/>
      <c r="G30" s="193"/>
      <c r="H30" s="193"/>
      <c r="I30" s="223"/>
      <c r="J30" s="217"/>
      <c r="K30" s="217"/>
      <c r="L30" s="217"/>
      <c r="M30" s="217"/>
      <c r="N30" s="193"/>
      <c r="O30" s="193"/>
      <c r="P30" s="194"/>
    </row>
    <row r="31" spans="1:16" s="190" customFormat="1" ht="12.75">
      <c r="A31" s="309"/>
      <c r="B31" s="196"/>
      <c r="C31" s="196"/>
      <c r="D31" s="196"/>
      <c r="E31" s="196"/>
      <c r="F31" s="196"/>
      <c r="G31" s="196"/>
      <c r="H31" s="196"/>
      <c r="I31" s="204"/>
      <c r="J31" s="218"/>
      <c r="K31" s="218"/>
      <c r="L31" s="218"/>
      <c r="M31" s="218"/>
      <c r="N31" s="196"/>
      <c r="O31" s="196"/>
      <c r="P31" s="198"/>
    </row>
    <row r="32" spans="1:16" s="190" customFormat="1" ht="12.75">
      <c r="A32" s="309"/>
      <c r="B32" s="200"/>
      <c r="C32" s="200"/>
      <c r="D32" s="200"/>
      <c r="E32" s="200"/>
      <c r="F32" s="200"/>
      <c r="G32" s="200"/>
      <c r="H32" s="200"/>
      <c r="I32" s="211"/>
      <c r="J32" s="219"/>
      <c r="K32" s="219"/>
      <c r="L32" s="219"/>
      <c r="M32" s="219"/>
      <c r="N32" s="200"/>
      <c r="O32" s="200"/>
      <c r="P32" s="202"/>
    </row>
    <row r="33" spans="1:16" s="190" customFormat="1" ht="12.75">
      <c r="A33" s="309"/>
      <c r="B33" s="193"/>
      <c r="C33" s="193"/>
      <c r="D33" s="193"/>
      <c r="E33" s="193"/>
      <c r="F33" s="193"/>
      <c r="G33" s="193"/>
      <c r="H33" s="193"/>
      <c r="I33" s="193"/>
      <c r="J33" s="217"/>
      <c r="K33" s="217"/>
      <c r="L33" s="217"/>
      <c r="M33" s="217"/>
      <c r="N33" s="193"/>
      <c r="O33" s="193"/>
      <c r="P33" s="194"/>
    </row>
    <row r="34" spans="1:16" s="190" customFormat="1" ht="12.75">
      <c r="A34" s="309"/>
      <c r="B34" s="196"/>
      <c r="C34" s="196"/>
      <c r="D34" s="196"/>
      <c r="E34" s="196"/>
      <c r="F34" s="196"/>
      <c r="G34" s="196"/>
      <c r="H34" s="196"/>
      <c r="I34" s="196"/>
      <c r="J34" s="218"/>
      <c r="K34" s="218"/>
      <c r="L34" s="218"/>
      <c r="M34" s="218"/>
      <c r="N34" s="196"/>
      <c r="O34" s="196"/>
      <c r="P34" s="198"/>
    </row>
    <row r="35" spans="1:16" s="190" customFormat="1" ht="12.75">
      <c r="A35" s="309"/>
      <c r="B35" s="200"/>
      <c r="C35" s="200"/>
      <c r="D35" s="200"/>
      <c r="E35" s="200"/>
      <c r="F35" s="200"/>
      <c r="G35" s="200"/>
      <c r="H35" s="200"/>
      <c r="I35" s="200"/>
      <c r="J35" s="219"/>
      <c r="K35" s="219"/>
      <c r="L35" s="219"/>
      <c r="M35" s="219"/>
      <c r="N35" s="200"/>
      <c r="O35" s="200"/>
      <c r="P35" s="202"/>
    </row>
    <row r="36" spans="1:16" s="190" customFormat="1" ht="12.75">
      <c r="A36" s="309"/>
      <c r="B36" s="193"/>
      <c r="C36" s="193"/>
      <c r="D36" s="193"/>
      <c r="E36" s="193"/>
      <c r="F36" s="193"/>
      <c r="G36" s="193"/>
      <c r="H36" s="193"/>
      <c r="I36" s="193"/>
      <c r="J36" s="217"/>
      <c r="K36" s="217"/>
      <c r="L36" s="217"/>
      <c r="M36" s="217"/>
      <c r="N36" s="193"/>
      <c r="O36" s="193"/>
      <c r="P36" s="194"/>
    </row>
    <row r="37" spans="1:16" s="190" customFormat="1" ht="12.75">
      <c r="A37" s="309"/>
      <c r="B37" s="196"/>
      <c r="C37" s="196"/>
      <c r="D37" s="196"/>
      <c r="E37" s="196"/>
      <c r="F37" s="196"/>
      <c r="G37" s="196"/>
      <c r="H37" s="196"/>
      <c r="I37" s="196"/>
      <c r="J37" s="218"/>
      <c r="K37" s="218"/>
      <c r="L37" s="218"/>
      <c r="M37" s="218"/>
      <c r="N37" s="196"/>
      <c r="O37" s="196"/>
      <c r="P37" s="198"/>
    </row>
    <row r="38" spans="1:16" s="190" customFormat="1" ht="12.75">
      <c r="A38" s="309"/>
      <c r="B38" s="200"/>
      <c r="C38" s="200"/>
      <c r="D38" s="200"/>
      <c r="E38" s="200"/>
      <c r="F38" s="200"/>
      <c r="G38" s="200"/>
      <c r="H38" s="200"/>
      <c r="I38" s="200"/>
      <c r="J38" s="219"/>
      <c r="K38" s="219"/>
      <c r="L38" s="219"/>
      <c r="M38" s="219"/>
      <c r="N38" s="200"/>
      <c r="O38" s="200"/>
      <c r="P38" s="202"/>
    </row>
    <row r="39" spans="1:16" s="224" customFormat="1" ht="17.25" customHeight="1">
      <c r="A39" s="310" t="s">
        <v>1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</row>
    <row r="40" spans="1:16" s="190" customFormat="1" ht="15.75">
      <c r="A40" s="225" t="s">
        <v>27</v>
      </c>
      <c r="B40" s="226" t="s">
        <v>63</v>
      </c>
      <c r="C40" s="226" t="s">
        <v>64</v>
      </c>
      <c r="D40" s="227">
        <v>1</v>
      </c>
      <c r="E40" s="227">
        <v>2</v>
      </c>
      <c r="F40" s="227">
        <v>3</v>
      </c>
      <c r="G40" s="227">
        <v>4</v>
      </c>
      <c r="H40" s="227">
        <v>5</v>
      </c>
      <c r="I40" s="227">
        <v>6</v>
      </c>
      <c r="J40" s="227">
        <v>7</v>
      </c>
      <c r="K40" s="227">
        <v>8</v>
      </c>
      <c r="L40" s="227">
        <v>9</v>
      </c>
      <c r="M40" s="227">
        <v>10</v>
      </c>
      <c r="N40" s="227" t="s">
        <v>66</v>
      </c>
      <c r="O40" s="227" t="s">
        <v>67</v>
      </c>
      <c r="P40" s="228" t="s">
        <v>68</v>
      </c>
    </row>
    <row r="41" spans="1:16" s="190" customFormat="1" ht="12.75" customHeight="1">
      <c r="A41" s="302" t="s">
        <v>152</v>
      </c>
      <c r="B41" s="193">
        <v>10</v>
      </c>
      <c r="C41" s="193" t="s">
        <v>229</v>
      </c>
      <c r="D41" s="229"/>
      <c r="E41" s="230"/>
      <c r="F41" s="230"/>
      <c r="G41" s="230"/>
      <c r="H41" s="230"/>
      <c r="I41" s="230"/>
      <c r="J41" s="231"/>
      <c r="K41" s="231"/>
      <c r="L41" s="231"/>
      <c r="M41" s="231"/>
      <c r="N41" s="230"/>
      <c r="O41" s="230"/>
      <c r="P41" s="232"/>
    </row>
    <row r="42" spans="1:16" s="190" customFormat="1" ht="12.75">
      <c r="A42" s="302"/>
      <c r="B42" s="196"/>
      <c r="C42" s="196"/>
      <c r="D42" s="196"/>
      <c r="E42" s="196"/>
      <c r="F42" s="196"/>
      <c r="G42" s="196"/>
      <c r="H42" s="196"/>
      <c r="I42" s="196"/>
      <c r="J42" s="218"/>
      <c r="K42" s="218"/>
      <c r="L42" s="218"/>
      <c r="M42" s="218"/>
      <c r="N42" s="196"/>
      <c r="O42" s="196"/>
      <c r="P42" s="198"/>
    </row>
    <row r="43" spans="1:16" s="190" customFormat="1" ht="12.75">
      <c r="A43" s="302"/>
      <c r="B43" s="200"/>
      <c r="C43" s="200"/>
      <c r="D43" s="200"/>
      <c r="E43" s="200"/>
      <c r="F43" s="200"/>
      <c r="G43" s="200"/>
      <c r="H43" s="200"/>
      <c r="I43" s="200"/>
      <c r="J43" s="219"/>
      <c r="K43" s="219"/>
      <c r="L43" s="219"/>
      <c r="M43" s="219"/>
      <c r="N43" s="200"/>
      <c r="O43" s="200"/>
      <c r="P43" s="202"/>
    </row>
    <row r="44" spans="1:16" s="190" customFormat="1" ht="12.75" customHeight="1">
      <c r="A44" s="302" t="s">
        <v>200</v>
      </c>
      <c r="B44" s="193">
        <v>11</v>
      </c>
      <c r="C44" s="193" t="s">
        <v>230</v>
      </c>
      <c r="D44" s="192"/>
      <c r="E44" s="193"/>
      <c r="F44" s="193"/>
      <c r="G44" s="193"/>
      <c r="H44" s="193"/>
      <c r="I44" s="193"/>
      <c r="J44" s="217"/>
      <c r="K44" s="217"/>
      <c r="L44" s="217"/>
      <c r="M44" s="217"/>
      <c r="N44" s="193"/>
      <c r="O44" s="193"/>
      <c r="P44" s="194"/>
    </row>
    <row r="45" spans="1:16" s="190" customFormat="1" ht="12.75">
      <c r="A45" s="302"/>
      <c r="B45" s="196">
        <v>10</v>
      </c>
      <c r="C45" s="196" t="s">
        <v>202</v>
      </c>
      <c r="D45" s="196"/>
      <c r="E45" s="205"/>
      <c r="F45" s="196"/>
      <c r="G45" s="196"/>
      <c r="H45" s="196"/>
      <c r="I45" s="196"/>
      <c r="J45" s="218"/>
      <c r="K45" s="218"/>
      <c r="L45" s="218"/>
      <c r="M45" s="218"/>
      <c r="N45" s="196"/>
      <c r="O45" s="196"/>
      <c r="P45" s="198"/>
    </row>
    <row r="46" spans="1:16" s="190" customFormat="1" ht="12.75">
      <c r="A46" s="302"/>
      <c r="B46" s="200"/>
      <c r="C46" s="200"/>
      <c r="D46" s="200"/>
      <c r="E46" s="200"/>
      <c r="F46" s="200"/>
      <c r="G46" s="200"/>
      <c r="H46" s="200"/>
      <c r="I46" s="211"/>
      <c r="J46" s="219"/>
      <c r="K46" s="219"/>
      <c r="L46" s="219"/>
      <c r="M46" s="219"/>
      <c r="N46" s="200"/>
      <c r="O46" s="200"/>
      <c r="P46" s="202"/>
    </row>
    <row r="47" spans="1:16" s="190" customFormat="1" ht="12.75" customHeight="1">
      <c r="A47" s="302" t="s">
        <v>194</v>
      </c>
      <c r="B47" s="193">
        <v>9</v>
      </c>
      <c r="C47" s="193" t="s">
        <v>196</v>
      </c>
      <c r="D47" s="193"/>
      <c r="E47" s="192"/>
      <c r="F47" s="193"/>
      <c r="G47" s="193"/>
      <c r="H47" s="193"/>
      <c r="I47" s="193"/>
      <c r="J47" s="220"/>
      <c r="K47" s="217"/>
      <c r="L47" s="217"/>
      <c r="M47" s="217"/>
      <c r="N47" s="193"/>
      <c r="O47" s="193"/>
      <c r="P47" s="194"/>
    </row>
    <row r="48" spans="1:16" s="190" customFormat="1" ht="12.75">
      <c r="A48" s="302"/>
      <c r="B48" s="196">
        <v>7</v>
      </c>
      <c r="C48" s="196" t="s">
        <v>195</v>
      </c>
      <c r="D48" s="196"/>
      <c r="E48" s="205"/>
      <c r="F48" s="196"/>
      <c r="G48" s="196"/>
      <c r="H48" s="196"/>
      <c r="I48" s="196"/>
      <c r="J48" s="218"/>
      <c r="K48" s="218"/>
      <c r="L48" s="218"/>
      <c r="M48" s="218"/>
      <c r="N48" s="196"/>
      <c r="O48" s="196"/>
      <c r="P48" s="198"/>
    </row>
    <row r="49" spans="1:16" s="190" customFormat="1" ht="12.75">
      <c r="A49" s="302"/>
      <c r="B49" s="200">
        <v>5</v>
      </c>
      <c r="C49" s="200" t="s">
        <v>231</v>
      </c>
      <c r="D49" s="200"/>
      <c r="E49" s="200"/>
      <c r="F49" s="200"/>
      <c r="G49" s="200"/>
      <c r="H49" s="200"/>
      <c r="I49" s="200"/>
      <c r="J49" s="233"/>
      <c r="K49" s="219"/>
      <c r="L49" s="219"/>
      <c r="M49" s="219"/>
      <c r="N49" s="200"/>
      <c r="O49" s="200"/>
      <c r="P49" s="202"/>
    </row>
    <row r="50" spans="1:16" s="190" customFormat="1" ht="12.75">
      <c r="A50" s="308" t="s">
        <v>178</v>
      </c>
      <c r="B50" s="193">
        <v>7</v>
      </c>
      <c r="C50" s="193" t="s">
        <v>180</v>
      </c>
      <c r="D50" s="193"/>
      <c r="E50" s="192"/>
      <c r="F50" s="193"/>
      <c r="G50" s="193"/>
      <c r="H50" s="193"/>
      <c r="I50" s="193"/>
      <c r="J50" s="217"/>
      <c r="K50" s="217"/>
      <c r="L50" s="217"/>
      <c r="M50" s="217"/>
      <c r="N50" s="193"/>
      <c r="O50" s="193"/>
      <c r="P50" s="194"/>
    </row>
    <row r="51" spans="1:16" s="190" customFormat="1" ht="12.75">
      <c r="A51" s="308"/>
      <c r="B51" s="196">
        <v>10</v>
      </c>
      <c r="C51" s="196" t="s">
        <v>184</v>
      </c>
      <c r="D51" s="196"/>
      <c r="E51" s="205"/>
      <c r="F51" s="196"/>
      <c r="G51" s="196"/>
      <c r="H51" s="196"/>
      <c r="I51" s="196"/>
      <c r="J51" s="218"/>
      <c r="K51" s="218"/>
      <c r="L51" s="218"/>
      <c r="M51" s="218"/>
      <c r="N51" s="196"/>
      <c r="O51" s="196"/>
      <c r="P51" s="198"/>
    </row>
    <row r="52" spans="1:16" s="190" customFormat="1" ht="12.75">
      <c r="A52" s="308"/>
      <c r="B52" s="200">
        <v>2</v>
      </c>
      <c r="C52" s="200" t="s">
        <v>232</v>
      </c>
      <c r="D52" s="200"/>
      <c r="E52" s="200"/>
      <c r="F52" s="200"/>
      <c r="G52" s="200"/>
      <c r="H52" s="212"/>
      <c r="I52" s="200"/>
      <c r="J52" s="219"/>
      <c r="K52" s="219"/>
      <c r="L52" s="219"/>
      <c r="M52" s="219"/>
      <c r="N52" s="200"/>
      <c r="O52" s="200"/>
      <c r="P52" s="202"/>
    </row>
    <row r="53" spans="1:16" s="190" customFormat="1" ht="12.75" customHeight="1">
      <c r="A53" s="302" t="s">
        <v>213</v>
      </c>
      <c r="B53" s="193">
        <v>4</v>
      </c>
      <c r="C53" s="193" t="s">
        <v>217</v>
      </c>
      <c r="D53" s="193"/>
      <c r="E53" s="192"/>
      <c r="F53" s="193"/>
      <c r="G53" s="193"/>
      <c r="H53" s="193"/>
      <c r="I53" s="193"/>
      <c r="J53" s="217"/>
      <c r="K53" s="217"/>
      <c r="L53" s="217"/>
      <c r="M53" s="217"/>
      <c r="N53" s="193"/>
      <c r="O53" s="193"/>
      <c r="P53" s="194"/>
    </row>
    <row r="54" spans="1:16" s="190" customFormat="1" ht="12.75">
      <c r="A54" s="302"/>
      <c r="B54" s="196"/>
      <c r="C54" s="196"/>
      <c r="D54" s="196"/>
      <c r="E54" s="196"/>
      <c r="F54" s="196"/>
      <c r="G54" s="196"/>
      <c r="H54" s="196"/>
      <c r="I54" s="196"/>
      <c r="J54" s="218"/>
      <c r="K54" s="218"/>
      <c r="L54" s="218"/>
      <c r="M54" s="218"/>
      <c r="N54" s="196"/>
      <c r="O54" s="196"/>
      <c r="P54" s="198"/>
    </row>
    <row r="55" spans="1:16" s="190" customFormat="1" ht="12.75">
      <c r="A55" s="302"/>
      <c r="B55" s="200"/>
      <c r="C55" s="200"/>
      <c r="D55" s="200"/>
      <c r="E55" s="200"/>
      <c r="F55" s="200"/>
      <c r="G55" s="200"/>
      <c r="H55" s="200"/>
      <c r="I55" s="200"/>
      <c r="J55" s="219"/>
      <c r="K55" s="219"/>
      <c r="L55" s="219"/>
      <c r="M55" s="219"/>
      <c r="N55" s="200"/>
      <c r="O55" s="200"/>
      <c r="P55" s="202"/>
    </row>
    <row r="56" spans="1:16" s="190" customFormat="1" ht="12.75" customHeight="1">
      <c r="A56" s="302" t="s">
        <v>233</v>
      </c>
      <c r="B56" s="193">
        <v>24</v>
      </c>
      <c r="C56" s="193" t="s">
        <v>234</v>
      </c>
      <c r="D56" s="193"/>
      <c r="E56" s="193"/>
      <c r="F56" s="192"/>
      <c r="G56" s="193"/>
      <c r="H56" s="193"/>
      <c r="I56" s="193"/>
      <c r="J56" s="217"/>
      <c r="K56" s="217"/>
      <c r="L56" s="217"/>
      <c r="M56" s="217"/>
      <c r="N56" s="193"/>
      <c r="O56" s="193"/>
      <c r="P56" s="194"/>
    </row>
    <row r="57" spans="1:16" s="190" customFormat="1" ht="12.75">
      <c r="A57" s="302"/>
      <c r="B57" s="196">
        <v>7</v>
      </c>
      <c r="C57" s="196" t="s">
        <v>172</v>
      </c>
      <c r="D57" s="196"/>
      <c r="E57" s="196"/>
      <c r="F57" s="196"/>
      <c r="G57" s="196"/>
      <c r="H57" s="196"/>
      <c r="I57" s="196"/>
      <c r="J57" s="234"/>
      <c r="K57" s="218"/>
      <c r="L57" s="218"/>
      <c r="M57" s="218"/>
      <c r="N57" s="196"/>
      <c r="O57" s="196"/>
      <c r="P57" s="198"/>
    </row>
    <row r="58" spans="1:16" s="190" customFormat="1" ht="12.75">
      <c r="A58" s="302"/>
      <c r="B58" s="200"/>
      <c r="C58" s="200"/>
      <c r="D58" s="200"/>
      <c r="E58" s="200"/>
      <c r="F58" s="200"/>
      <c r="G58" s="200"/>
      <c r="H58" s="200"/>
      <c r="I58" s="200"/>
      <c r="J58" s="219"/>
      <c r="K58" s="219"/>
      <c r="L58" s="219"/>
      <c r="M58" s="219"/>
      <c r="N58" s="200"/>
      <c r="O58" s="200"/>
      <c r="P58" s="202"/>
    </row>
    <row r="59" spans="1:16" s="190" customFormat="1" ht="12.75" customHeight="1">
      <c r="A59" s="302" t="s">
        <v>205</v>
      </c>
      <c r="B59" s="193">
        <v>4</v>
      </c>
      <c r="C59" s="193" t="s">
        <v>211</v>
      </c>
      <c r="D59" s="193"/>
      <c r="E59" s="193"/>
      <c r="F59" s="193"/>
      <c r="G59" s="193"/>
      <c r="H59" s="192"/>
      <c r="I59" s="193"/>
      <c r="J59" s="217"/>
      <c r="K59" s="217"/>
      <c r="L59" s="217"/>
      <c r="M59" s="217"/>
      <c r="N59" s="193"/>
      <c r="O59" s="193"/>
      <c r="P59" s="194"/>
    </row>
    <row r="60" spans="1:16" s="190" customFormat="1" ht="12.75">
      <c r="A60" s="302"/>
      <c r="B60" s="193"/>
      <c r="C60" s="193"/>
      <c r="D60" s="196"/>
      <c r="E60" s="196"/>
      <c r="F60" s="196"/>
      <c r="G60" s="196"/>
      <c r="H60" s="196"/>
      <c r="I60" s="196"/>
      <c r="J60" s="218"/>
      <c r="K60" s="218"/>
      <c r="L60" s="218"/>
      <c r="M60" s="218"/>
      <c r="N60" s="196"/>
      <c r="O60" s="196"/>
      <c r="P60" s="198"/>
    </row>
    <row r="61" spans="1:16" s="190" customFormat="1" ht="12.75">
      <c r="A61" s="302"/>
      <c r="B61" s="200"/>
      <c r="C61" s="200"/>
      <c r="D61" s="200"/>
      <c r="E61" s="200"/>
      <c r="F61" s="200"/>
      <c r="G61" s="200"/>
      <c r="H61" s="200"/>
      <c r="I61" s="211"/>
      <c r="J61" s="219"/>
      <c r="K61" s="219"/>
      <c r="L61" s="219"/>
      <c r="M61" s="219"/>
      <c r="N61" s="200"/>
      <c r="O61" s="200"/>
      <c r="P61" s="202"/>
    </row>
    <row r="62" spans="1:16" s="190" customFormat="1" ht="12.75" customHeight="1">
      <c r="A62" s="302" t="s">
        <v>156</v>
      </c>
      <c r="B62" s="193">
        <v>11</v>
      </c>
      <c r="C62" s="193" t="s">
        <v>159</v>
      </c>
      <c r="D62" s="193"/>
      <c r="E62" s="193"/>
      <c r="F62" s="193"/>
      <c r="G62" s="193"/>
      <c r="H62" s="193"/>
      <c r="I62" s="192"/>
      <c r="J62" s="217"/>
      <c r="K62" s="217"/>
      <c r="L62" s="217"/>
      <c r="M62" s="217"/>
      <c r="N62" s="193"/>
      <c r="O62" s="193"/>
      <c r="P62" s="194"/>
    </row>
    <row r="63" spans="1:16" s="190" customFormat="1" ht="12.75">
      <c r="A63" s="302"/>
      <c r="B63" s="196"/>
      <c r="C63" s="196"/>
      <c r="D63" s="196"/>
      <c r="E63" s="196"/>
      <c r="F63" s="196"/>
      <c r="G63" s="196"/>
      <c r="H63" s="196"/>
      <c r="I63" s="196"/>
      <c r="J63" s="218"/>
      <c r="K63" s="218"/>
      <c r="L63" s="218"/>
      <c r="M63" s="218"/>
      <c r="N63" s="196"/>
      <c r="O63" s="196"/>
      <c r="P63" s="198"/>
    </row>
    <row r="64" spans="1:16" s="190" customFormat="1" ht="12.75">
      <c r="A64" s="302"/>
      <c r="B64" s="200"/>
      <c r="C64" s="200"/>
      <c r="D64" s="200"/>
      <c r="E64" s="200"/>
      <c r="F64" s="200"/>
      <c r="G64" s="200"/>
      <c r="H64" s="200"/>
      <c r="I64" s="200"/>
      <c r="J64" s="219"/>
      <c r="K64" s="219"/>
      <c r="L64" s="219"/>
      <c r="M64" s="219"/>
      <c r="N64" s="200"/>
      <c r="O64" s="200"/>
      <c r="P64" s="202"/>
    </row>
    <row r="65" spans="1:16" s="190" customFormat="1" ht="12.75" customHeight="1">
      <c r="A65" s="302" t="s">
        <v>185</v>
      </c>
      <c r="B65" s="193">
        <v>77</v>
      </c>
      <c r="C65" s="193" t="s">
        <v>190</v>
      </c>
      <c r="D65" s="193"/>
      <c r="E65" s="193"/>
      <c r="F65" s="193"/>
      <c r="G65" s="193"/>
      <c r="H65" s="193"/>
      <c r="I65" s="235"/>
      <c r="J65" s="217"/>
      <c r="K65" s="217"/>
      <c r="L65" s="217"/>
      <c r="M65" s="217"/>
      <c r="N65" s="193"/>
      <c r="O65" s="193"/>
      <c r="P65" s="194"/>
    </row>
    <row r="66" spans="1:16" s="190" customFormat="1" ht="12.75">
      <c r="A66" s="302"/>
      <c r="B66" s="196">
        <v>7</v>
      </c>
      <c r="C66" s="196" t="s">
        <v>235</v>
      </c>
      <c r="D66" s="196"/>
      <c r="E66" s="196"/>
      <c r="F66" s="196"/>
      <c r="G66" s="196"/>
      <c r="H66" s="196"/>
      <c r="I66" s="196"/>
      <c r="J66" s="234"/>
      <c r="K66" s="218"/>
      <c r="L66" s="218"/>
      <c r="M66" s="218"/>
      <c r="N66" s="196"/>
      <c r="O66" s="196"/>
      <c r="P66" s="198"/>
    </row>
    <row r="67" spans="1:16" s="190" customFormat="1" ht="12.75">
      <c r="A67" s="302"/>
      <c r="B67" s="200"/>
      <c r="C67" s="200"/>
      <c r="D67" s="200"/>
      <c r="E67" s="200"/>
      <c r="F67" s="200"/>
      <c r="G67" s="200"/>
      <c r="H67" s="200"/>
      <c r="I67" s="200"/>
      <c r="J67" s="219"/>
      <c r="K67" s="219"/>
      <c r="L67" s="219"/>
      <c r="M67" s="219"/>
      <c r="N67" s="200"/>
      <c r="O67" s="200"/>
      <c r="P67" s="202"/>
    </row>
    <row r="68" spans="1:16" s="190" customFormat="1" ht="12.75" customHeight="1">
      <c r="A68" s="302" t="s">
        <v>236</v>
      </c>
      <c r="B68" s="193">
        <v>5</v>
      </c>
      <c r="C68" s="193" t="s">
        <v>165</v>
      </c>
      <c r="D68" s="193"/>
      <c r="E68" s="193"/>
      <c r="F68" s="193"/>
      <c r="G68" s="193"/>
      <c r="H68" s="193"/>
      <c r="I68" s="193"/>
      <c r="J68" s="220"/>
      <c r="K68" s="217"/>
      <c r="L68" s="217"/>
      <c r="M68" s="217"/>
      <c r="N68" s="193"/>
      <c r="O68" s="193"/>
      <c r="P68" s="194"/>
    </row>
    <row r="69" spans="1:16" s="190" customFormat="1" ht="12.75">
      <c r="A69" s="302"/>
      <c r="B69" s="196"/>
      <c r="C69" s="196"/>
      <c r="D69" s="196"/>
      <c r="E69" s="196"/>
      <c r="F69" s="196"/>
      <c r="G69" s="196"/>
      <c r="H69" s="196"/>
      <c r="I69" s="196"/>
      <c r="J69" s="218"/>
      <c r="K69" s="218"/>
      <c r="L69" s="218"/>
      <c r="M69" s="218"/>
      <c r="N69" s="196"/>
      <c r="O69" s="196"/>
      <c r="P69" s="198"/>
    </row>
    <row r="70" spans="1:16" s="190" customFormat="1" ht="12.75">
      <c r="A70" s="302"/>
      <c r="B70" s="200"/>
      <c r="C70" s="200"/>
      <c r="D70" s="200"/>
      <c r="E70" s="200"/>
      <c r="F70" s="200"/>
      <c r="G70" s="200"/>
      <c r="H70" s="200"/>
      <c r="I70" s="200"/>
      <c r="J70" s="219"/>
      <c r="K70" s="219"/>
      <c r="L70" s="219"/>
      <c r="M70" s="219"/>
      <c r="N70" s="200"/>
      <c r="O70" s="200"/>
      <c r="P70" s="202"/>
    </row>
    <row r="71" spans="4:7" s="190" customFormat="1" ht="12.75">
      <c r="D71" s="224"/>
      <c r="E71" s="224"/>
      <c r="F71" s="224"/>
      <c r="G71" s="224"/>
    </row>
    <row r="72" s="190" customFormat="1" ht="12.75"/>
    <row r="73" s="190" customFormat="1" ht="12.75"/>
    <row r="74" s="190" customFormat="1" ht="12.75"/>
    <row r="75" s="190" customFormat="1" ht="12.75"/>
    <row r="76" s="190" customFormat="1" ht="12.75"/>
    <row r="77" s="190" customFormat="1" ht="12.75"/>
    <row r="78" s="190" customFormat="1" ht="12.75"/>
    <row r="79" s="190" customFormat="1" ht="12.75"/>
    <row r="80" s="190" customFormat="1" ht="12.75"/>
    <row r="81" s="190" customFormat="1" ht="12.75"/>
    <row r="82" s="190" customFormat="1" ht="12.75"/>
    <row r="83" s="190" customFormat="1" ht="12.75"/>
    <row r="84" s="190" customFormat="1" ht="12.75"/>
    <row r="85" s="190" customFormat="1" ht="12.75"/>
    <row r="86" s="190" customFormat="1" ht="12.75"/>
    <row r="87" s="190" customFormat="1" ht="12.75"/>
    <row r="88" s="190" customFormat="1" ht="12.75"/>
    <row r="89" s="190" customFormat="1" ht="12.75"/>
    <row r="90" s="190" customFormat="1" ht="12.75"/>
    <row r="91" s="190" customFormat="1" ht="12.75"/>
    <row r="92" s="190" customFormat="1" ht="12.75"/>
    <row r="93" s="190" customFormat="1" ht="12.75"/>
    <row r="94" s="190" customFormat="1" ht="12.75"/>
    <row r="95" s="190" customFormat="1" ht="12.75"/>
    <row r="96" s="190" customFormat="1" ht="12.75"/>
    <row r="97" s="190" customFormat="1" ht="12.75"/>
    <row r="98" s="190" customFormat="1" ht="12.75"/>
    <row r="99" s="190" customFormat="1" ht="12.75"/>
    <row r="100" s="190" customFormat="1" ht="12.75"/>
    <row r="101" s="190" customFormat="1" ht="12.75"/>
    <row r="102" s="190" customFormat="1" ht="12.75"/>
    <row r="103" s="190" customFormat="1" ht="12.75"/>
    <row r="104" s="190" customFormat="1" ht="12.75"/>
    <row r="105" s="190" customFormat="1" ht="12.75"/>
    <row r="106" s="190" customFormat="1" ht="12.75"/>
    <row r="107" s="190" customFormat="1" ht="12.75"/>
    <row r="108" s="190" customFormat="1" ht="12.75"/>
    <row r="109" s="190" customFormat="1" ht="12.75"/>
    <row r="110" s="190" customFormat="1" ht="12.75"/>
    <row r="111" s="190" customFormat="1" ht="12.75"/>
    <row r="112" s="190" customFormat="1" ht="12.75"/>
    <row r="113" s="190" customFormat="1" ht="12.75"/>
    <row r="114" s="190" customFormat="1" ht="12.75"/>
    <row r="115" s="190" customFormat="1" ht="12.75"/>
    <row r="116" s="190" customFormat="1" ht="12.75"/>
    <row r="117" s="190" customFormat="1" ht="12.75"/>
    <row r="118" s="190" customFormat="1" ht="12.75"/>
    <row r="119" s="190" customFormat="1" ht="12.75"/>
    <row r="120" s="190" customFormat="1" ht="12.75"/>
    <row r="121" s="190" customFormat="1" ht="12.75"/>
    <row r="122" s="190" customFormat="1" ht="12.75"/>
    <row r="123" s="190" customFormat="1" ht="12.75"/>
    <row r="124" s="190" customFormat="1" ht="12.75"/>
    <row r="125" s="190" customFormat="1" ht="12.75"/>
    <row r="126" s="190" customFormat="1" ht="12.75"/>
    <row r="127" s="190" customFormat="1" ht="12.75"/>
    <row r="128" s="190" customFormat="1" ht="12.75"/>
    <row r="129" s="190" customFormat="1" ht="12.75"/>
    <row r="130" s="190" customFormat="1" ht="12.75"/>
    <row r="131" s="190" customFormat="1" ht="12.75"/>
    <row r="132" s="190" customFormat="1" ht="12.75"/>
    <row r="133" s="190" customFormat="1" ht="12.75"/>
    <row r="134" s="190" customFormat="1" ht="12.75"/>
    <row r="135" s="190" customFormat="1" ht="12.75"/>
    <row r="136" s="190" customFormat="1" ht="12.75"/>
    <row r="137" s="190" customFormat="1" ht="12.75"/>
    <row r="138" s="190" customFormat="1" ht="12.75"/>
    <row r="139" s="190" customFormat="1" ht="12.75"/>
    <row r="140" s="190" customFormat="1" ht="12.75"/>
    <row r="141" s="190" customFormat="1" ht="12.75"/>
    <row r="142" s="190" customFormat="1" ht="12.75"/>
    <row r="143" s="190" customFormat="1" ht="12.75"/>
    <row r="144" s="190" customFormat="1" ht="12.75"/>
    <row r="145" s="190" customFormat="1" ht="12.75"/>
    <row r="146" s="190" customFormat="1" ht="12.75"/>
    <row r="147" s="190" customFormat="1" ht="12.75"/>
    <row r="148" s="190" customFormat="1" ht="12.75"/>
    <row r="149" s="190" customFormat="1" ht="12.75"/>
    <row r="150" s="190" customFormat="1" ht="12.75"/>
    <row r="151" s="190" customFormat="1" ht="12.75"/>
    <row r="152" s="190" customFormat="1" ht="12.75"/>
    <row r="153" s="190" customFormat="1" ht="12.75"/>
    <row r="154" s="190" customFormat="1" ht="12.75"/>
    <row r="155" s="190" customFormat="1" ht="12.75"/>
    <row r="156" s="190" customFormat="1" ht="12.75"/>
    <row r="157" s="190" customFormat="1" ht="12.75"/>
    <row r="158" s="190" customFormat="1" ht="12.75"/>
    <row r="159" s="190" customFormat="1" ht="12.75"/>
    <row r="160" s="190" customFormat="1" ht="12.75"/>
    <row r="161" s="190" customFormat="1" ht="12.75"/>
    <row r="162" s="190" customFormat="1" ht="12.75"/>
    <row r="163" s="190" customFormat="1" ht="12.75"/>
    <row r="164" s="190" customFormat="1" ht="12.75"/>
    <row r="165" s="190" customFormat="1" ht="12.75"/>
    <row r="166" s="190" customFormat="1" ht="12.75"/>
    <row r="167" s="190" customFormat="1" ht="12.75"/>
    <row r="168" s="190" customFormat="1" ht="12.75"/>
    <row r="169" s="190" customFormat="1" ht="12.75"/>
    <row r="170" s="190" customFormat="1" ht="12.75"/>
    <row r="171" s="190" customFormat="1" ht="12.75"/>
    <row r="172" s="190" customFormat="1" ht="12.75"/>
    <row r="173" s="190" customFormat="1" ht="12.75"/>
    <row r="174" s="190" customFormat="1" ht="12.75"/>
    <row r="175" s="190" customFormat="1" ht="12.75"/>
    <row r="176" s="190" customFormat="1" ht="12.75"/>
    <row r="177" s="190" customFormat="1" ht="12.75"/>
    <row r="178" s="190" customFormat="1" ht="12.75"/>
    <row r="179" s="190" customFormat="1" ht="12.75"/>
    <row r="180" s="190" customFormat="1" ht="12.75"/>
    <row r="181" s="190" customFormat="1" ht="12.75"/>
    <row r="182" s="190" customFormat="1" ht="12.75"/>
    <row r="183" s="190" customFormat="1" ht="12.75"/>
    <row r="184" s="190" customFormat="1" ht="12.75"/>
    <row r="185" s="190" customFormat="1" ht="12.75"/>
    <row r="186" s="190" customFormat="1" ht="12.75"/>
    <row r="187" s="190" customFormat="1" ht="12.75"/>
    <row r="188" s="190" customFormat="1" ht="12.75"/>
    <row r="189" s="190" customFormat="1" ht="12.75"/>
    <row r="190" s="190" customFormat="1" ht="12.75"/>
    <row r="191" s="190" customFormat="1" ht="12.75"/>
    <row r="192" s="190" customFormat="1" ht="12.75"/>
    <row r="193" s="190" customFormat="1" ht="12.75"/>
    <row r="194" s="190" customFormat="1" ht="12.75"/>
    <row r="195" s="190" customFormat="1" ht="12.75"/>
    <row r="196" s="190" customFormat="1" ht="12.75"/>
    <row r="197" s="190" customFormat="1" ht="12.75"/>
    <row r="198" s="190" customFormat="1" ht="12.75"/>
  </sheetData>
  <sheetProtection selectLockedCells="1" selectUnlockedCells="1"/>
  <mergeCells count="22">
    <mergeCell ref="A3:P3"/>
    <mergeCell ref="A5:A7"/>
    <mergeCell ref="A8:A12"/>
    <mergeCell ref="A13:A15"/>
    <mergeCell ref="A16:A19"/>
    <mergeCell ref="A20:A22"/>
    <mergeCell ref="A23:A25"/>
    <mergeCell ref="A26:A29"/>
    <mergeCell ref="A30:A32"/>
    <mergeCell ref="A33:A35"/>
    <mergeCell ref="A36:A38"/>
    <mergeCell ref="A39:P39"/>
    <mergeCell ref="A59:A61"/>
    <mergeCell ref="A62:A64"/>
    <mergeCell ref="A65:A67"/>
    <mergeCell ref="A68:A70"/>
    <mergeCell ref="A41:A43"/>
    <mergeCell ref="A44:A46"/>
    <mergeCell ref="A47:A49"/>
    <mergeCell ref="A50:A52"/>
    <mergeCell ref="A53:A55"/>
    <mergeCell ref="A56:A58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="90" zoomScaleNormal="90" zoomScalePageLayoutView="0" workbookViewId="0" topLeftCell="A1">
      <selection activeCell="H42" sqref="H42"/>
    </sheetView>
  </sheetViews>
  <sheetFormatPr defaultColWidth="9.140625" defaultRowHeight="12.75"/>
  <cols>
    <col min="1" max="1" width="9.140625" style="236" customWidth="1"/>
    <col min="2" max="2" width="11.8515625" style="237" customWidth="1"/>
    <col min="3" max="3" width="9.140625" style="236" customWidth="1"/>
    <col min="4" max="4" width="26.140625" style="237" customWidth="1"/>
    <col min="5" max="5" width="4.57421875" style="236" customWidth="1"/>
    <col min="6" max="6" width="1.1484375" style="238" customWidth="1"/>
    <col min="7" max="7" width="4.140625" style="236" customWidth="1"/>
    <col min="8" max="8" width="24.28125" style="237" customWidth="1"/>
    <col min="9" max="10" width="5.00390625" style="237" customWidth="1"/>
    <col min="11" max="11" width="9.140625" style="239" customWidth="1"/>
    <col min="12" max="12" width="24.7109375" style="237" customWidth="1"/>
    <col min="13" max="16384" width="9.140625" style="237" customWidth="1"/>
  </cols>
  <sheetData>
    <row r="1" spans="1:9" ht="12.75">
      <c r="A1" s="240"/>
      <c r="B1" s="241"/>
      <c r="C1" s="242"/>
      <c r="D1" s="241"/>
      <c r="E1" s="242"/>
      <c r="F1" s="241"/>
      <c r="G1" s="242"/>
      <c r="H1" s="241"/>
      <c r="I1" s="243"/>
    </row>
    <row r="2" spans="1:9" ht="12.75">
      <c r="A2" s="244"/>
      <c r="B2" s="245"/>
      <c r="C2" s="246"/>
      <c r="D2" s="247"/>
      <c r="E2" s="246"/>
      <c r="F2" s="245"/>
      <c r="G2" s="246"/>
      <c r="H2" s="245"/>
      <c r="I2" s="248"/>
    </row>
    <row r="3" spans="1:9" ht="12.75">
      <c r="A3" s="244"/>
      <c r="B3" s="245"/>
      <c r="C3" s="246"/>
      <c r="D3" s="247">
        <v>43078</v>
      </c>
      <c r="E3" s="246"/>
      <c r="F3" s="245"/>
      <c r="G3" s="246"/>
      <c r="H3" s="245"/>
      <c r="I3" s="248"/>
    </row>
    <row r="4" spans="1:9" ht="12.75">
      <c r="A4" s="249" t="s">
        <v>237</v>
      </c>
      <c r="B4" s="250" t="s">
        <v>238</v>
      </c>
      <c r="C4" s="250" t="s">
        <v>239</v>
      </c>
      <c r="D4" s="250" t="s">
        <v>240</v>
      </c>
      <c r="E4" s="246"/>
      <c r="F4" s="245"/>
      <c r="G4" s="246"/>
      <c r="H4" s="245"/>
      <c r="I4" s="248"/>
    </row>
    <row r="5" spans="1:9" ht="12.75">
      <c r="A5" s="244" t="s">
        <v>209</v>
      </c>
      <c r="B5" s="251" t="s">
        <v>241</v>
      </c>
      <c r="C5" s="246" t="s">
        <v>242</v>
      </c>
      <c r="D5" s="246" t="s">
        <v>243</v>
      </c>
      <c r="E5" s="246"/>
      <c r="F5" s="245"/>
      <c r="G5" s="246"/>
      <c r="H5" s="246"/>
      <c r="I5" s="248"/>
    </row>
    <row r="6" spans="1:11" ht="12.75">
      <c r="A6" s="244" t="s">
        <v>124</v>
      </c>
      <c r="B6" s="251" t="s">
        <v>40</v>
      </c>
      <c r="C6" s="246" t="s">
        <v>242</v>
      </c>
      <c r="D6" s="246" t="s">
        <v>244</v>
      </c>
      <c r="E6" s="246"/>
      <c r="F6" s="245"/>
      <c r="G6" s="246"/>
      <c r="H6" s="246"/>
      <c r="I6" s="248"/>
      <c r="K6" s="237"/>
    </row>
    <row r="7" spans="1:11" ht="12.75">
      <c r="A7" s="244" t="s">
        <v>126</v>
      </c>
      <c r="B7" s="251" t="s">
        <v>41</v>
      </c>
      <c r="C7" s="246" t="s">
        <v>245</v>
      </c>
      <c r="D7" s="246" t="s">
        <v>246</v>
      </c>
      <c r="E7" s="246"/>
      <c r="F7" s="245"/>
      <c r="G7" s="246"/>
      <c r="H7" s="246"/>
      <c r="I7" s="248"/>
      <c r="K7" s="237"/>
    </row>
    <row r="8" spans="1:11" ht="12.75">
      <c r="A8" s="244" t="s">
        <v>247</v>
      </c>
      <c r="B8" s="251" t="s">
        <v>42</v>
      </c>
      <c r="C8" s="246" t="s">
        <v>245</v>
      </c>
      <c r="D8" s="246" t="s">
        <v>248</v>
      </c>
      <c r="E8" s="246"/>
      <c r="F8" s="245"/>
      <c r="G8" s="246"/>
      <c r="H8" s="246"/>
      <c r="I8" s="248"/>
      <c r="K8" s="237"/>
    </row>
    <row r="9" spans="1:11" ht="12.75">
      <c r="A9" s="244"/>
      <c r="B9" s="245"/>
      <c r="C9" s="246"/>
      <c r="D9" s="245"/>
      <c r="E9" s="246"/>
      <c r="F9" s="245"/>
      <c r="G9" s="246"/>
      <c r="H9" s="245"/>
      <c r="I9" s="248"/>
      <c r="K9" s="237"/>
    </row>
    <row r="10" spans="1:9" ht="12.75">
      <c r="A10" s="252"/>
      <c r="B10" s="245"/>
      <c r="C10" s="246"/>
      <c r="D10" s="245"/>
      <c r="E10" s="246"/>
      <c r="F10" s="245"/>
      <c r="G10" s="246"/>
      <c r="H10" s="253"/>
      <c r="I10" s="248"/>
    </row>
    <row r="11" spans="1:9" ht="12.75">
      <c r="A11" s="252"/>
      <c r="B11" s="245"/>
      <c r="C11" s="246"/>
      <c r="D11" s="245"/>
      <c r="E11" s="246"/>
      <c r="F11" s="245"/>
      <c r="G11" s="246"/>
      <c r="H11" s="253"/>
      <c r="I11" s="248"/>
    </row>
    <row r="12" spans="1:9" ht="12.75">
      <c r="A12" s="244"/>
      <c r="B12" s="245"/>
      <c r="C12" s="246"/>
      <c r="D12" s="247">
        <v>43085</v>
      </c>
      <c r="E12" s="246"/>
      <c r="F12" s="245"/>
      <c r="G12" s="246"/>
      <c r="H12" s="245"/>
      <c r="I12" s="248"/>
    </row>
    <row r="13" spans="1:15" ht="12.75">
      <c r="A13" s="244"/>
      <c r="B13" s="245"/>
      <c r="C13" s="246"/>
      <c r="D13" s="250" t="s">
        <v>249</v>
      </c>
      <c r="E13" s="246"/>
      <c r="F13" s="245"/>
      <c r="G13" s="246"/>
      <c r="H13" s="245"/>
      <c r="I13" s="248"/>
      <c r="K13" s="236"/>
      <c r="L13" s="254"/>
      <c r="M13" s="236"/>
      <c r="O13" s="236"/>
    </row>
    <row r="14" spans="1:15" ht="12.75">
      <c r="A14" s="244"/>
      <c r="B14" s="245" t="s">
        <v>250</v>
      </c>
      <c r="C14" s="246" t="s">
        <v>242</v>
      </c>
      <c r="D14" s="246" t="s">
        <v>251</v>
      </c>
      <c r="E14" s="246"/>
      <c r="F14" s="245"/>
      <c r="G14" s="246"/>
      <c r="H14" s="246"/>
      <c r="I14" s="248"/>
      <c r="K14" s="236"/>
      <c r="L14" s="255"/>
      <c r="M14" s="236"/>
      <c r="O14" s="236"/>
    </row>
    <row r="15" spans="1:15" ht="12.75">
      <c r="A15" s="244"/>
      <c r="B15" s="245" t="s">
        <v>252</v>
      </c>
      <c r="C15" s="246" t="s">
        <v>242</v>
      </c>
      <c r="D15" s="246" t="s">
        <v>253</v>
      </c>
      <c r="E15" s="246"/>
      <c r="F15" s="245"/>
      <c r="G15" s="246"/>
      <c r="H15" s="246"/>
      <c r="I15" s="248"/>
      <c r="J15" s="256"/>
      <c r="K15" s="256"/>
      <c r="M15" s="236"/>
      <c r="O15" s="236"/>
    </row>
    <row r="16" spans="1:16" ht="12.75">
      <c r="A16" s="244"/>
      <c r="B16" s="245"/>
      <c r="C16" s="246"/>
      <c r="D16" s="245"/>
      <c r="E16" s="246"/>
      <c r="F16" s="245"/>
      <c r="G16" s="246"/>
      <c r="H16" s="245"/>
      <c r="I16" s="248"/>
      <c r="J16" s="257"/>
      <c r="K16" s="236"/>
      <c r="M16" s="236"/>
      <c r="O16" s="236"/>
      <c r="P16" s="239"/>
    </row>
    <row r="17" spans="1:15" ht="12.75">
      <c r="A17" s="244"/>
      <c r="B17" s="245"/>
      <c r="C17" s="246"/>
      <c r="D17" s="245"/>
      <c r="E17" s="246"/>
      <c r="F17" s="245"/>
      <c r="G17" s="246"/>
      <c r="H17" s="245"/>
      <c r="I17" s="248"/>
      <c r="J17" s="257"/>
      <c r="K17" s="236"/>
      <c r="L17" s="239"/>
      <c r="M17" s="236"/>
      <c r="O17" s="236"/>
    </row>
    <row r="18" spans="1:16" ht="12.75">
      <c r="A18" s="244"/>
      <c r="B18" s="245"/>
      <c r="C18" s="246"/>
      <c r="D18" s="247">
        <v>43092</v>
      </c>
      <c r="E18" s="246"/>
      <c r="F18" s="245"/>
      <c r="G18" s="246"/>
      <c r="H18" s="245"/>
      <c r="I18" s="248"/>
      <c r="J18" s="257"/>
      <c r="K18" s="236"/>
      <c r="M18" s="236"/>
      <c r="O18" s="236"/>
      <c r="P18" s="239"/>
    </row>
    <row r="19" spans="1:15" ht="12.75">
      <c r="A19" s="244"/>
      <c r="B19" s="245"/>
      <c r="C19" s="246"/>
      <c r="D19" s="250" t="s">
        <v>254</v>
      </c>
      <c r="E19" s="246"/>
      <c r="F19" s="245"/>
      <c r="G19" s="246"/>
      <c r="H19" s="245"/>
      <c r="I19" s="248"/>
      <c r="J19" s="257"/>
      <c r="K19" s="236"/>
      <c r="L19" s="239"/>
      <c r="M19" s="236"/>
      <c r="O19" s="236"/>
    </row>
    <row r="20" spans="1:15" ht="12.75">
      <c r="A20" s="244"/>
      <c r="B20" s="245"/>
      <c r="C20" s="246"/>
      <c r="D20" s="245"/>
      <c r="E20" s="246"/>
      <c r="F20" s="245"/>
      <c r="G20" s="246"/>
      <c r="H20" s="245"/>
      <c r="I20" s="248"/>
      <c r="K20" s="236"/>
      <c r="M20" s="236"/>
      <c r="O20" s="236"/>
    </row>
    <row r="21" spans="1:15" ht="12.75">
      <c r="A21" s="244"/>
      <c r="B21" s="245" t="s">
        <v>255</v>
      </c>
      <c r="C21" s="246" t="s">
        <v>242</v>
      </c>
      <c r="D21" s="246" t="s">
        <v>256</v>
      </c>
      <c r="E21" s="246"/>
      <c r="F21" s="245"/>
      <c r="G21" s="258"/>
      <c r="H21" s="246"/>
      <c r="I21" s="248"/>
      <c r="K21" s="236"/>
      <c r="M21" s="236"/>
      <c r="O21" s="236"/>
    </row>
    <row r="22" spans="1:15" ht="12.75">
      <c r="A22" s="244"/>
      <c r="B22" s="245" t="s">
        <v>252</v>
      </c>
      <c r="C22" s="246" t="s">
        <v>242</v>
      </c>
      <c r="D22" s="246" t="s">
        <v>257</v>
      </c>
      <c r="E22" s="246"/>
      <c r="F22" s="245"/>
      <c r="G22" s="258"/>
      <c r="H22" s="246"/>
      <c r="I22" s="248"/>
      <c r="K22" s="236"/>
      <c r="L22" s="254"/>
      <c r="M22" s="236"/>
      <c r="O22" s="236"/>
    </row>
    <row r="23" spans="1:15" ht="12.75">
      <c r="A23" s="244"/>
      <c r="B23" s="245"/>
      <c r="C23" s="246"/>
      <c r="D23" s="245"/>
      <c r="E23" s="246"/>
      <c r="F23" s="245"/>
      <c r="G23" s="246"/>
      <c r="H23" s="245"/>
      <c r="I23" s="248"/>
      <c r="K23" s="236"/>
      <c r="L23" s="256"/>
      <c r="M23" s="236"/>
      <c r="O23" s="236"/>
    </row>
    <row r="24" spans="1:16" ht="12.75" hidden="1">
      <c r="A24" s="244"/>
      <c r="B24" s="245"/>
      <c r="C24" s="246"/>
      <c r="D24" s="246" t="s">
        <v>258</v>
      </c>
      <c r="E24" s="246"/>
      <c r="F24" s="245"/>
      <c r="G24" s="246"/>
      <c r="H24" s="245"/>
      <c r="I24" s="248"/>
      <c r="K24" s="236"/>
      <c r="M24" s="236"/>
      <c r="O24" s="236"/>
      <c r="P24" s="239"/>
    </row>
    <row r="25" spans="1:15" ht="12.75" hidden="1">
      <c r="A25" s="244"/>
      <c r="B25" s="245"/>
      <c r="C25" s="246"/>
      <c r="D25" s="245"/>
      <c r="E25" s="246"/>
      <c r="F25" s="245"/>
      <c r="G25" s="246"/>
      <c r="H25" s="245"/>
      <c r="I25" s="248"/>
      <c r="K25" s="236"/>
      <c r="M25" s="236"/>
      <c r="O25" s="236"/>
    </row>
    <row r="26" spans="1:15" ht="12.75" hidden="1">
      <c r="A26" s="244"/>
      <c r="B26" s="245"/>
      <c r="C26" s="246">
        <v>1</v>
      </c>
      <c r="D26" s="245" t="s">
        <v>259</v>
      </c>
      <c r="E26" s="246"/>
      <c r="F26" s="245"/>
      <c r="G26" s="246"/>
      <c r="H26" s="245"/>
      <c r="I26" s="248"/>
      <c r="K26" s="236"/>
      <c r="M26" s="236"/>
      <c r="O26" s="236"/>
    </row>
    <row r="27" spans="1:15" ht="12.75" hidden="1">
      <c r="A27" s="244"/>
      <c r="B27" s="245"/>
      <c r="C27" s="246">
        <v>2</v>
      </c>
      <c r="D27" s="245" t="s">
        <v>260</v>
      </c>
      <c r="E27" s="246"/>
      <c r="F27" s="245"/>
      <c r="G27" s="246"/>
      <c r="H27" s="245"/>
      <c r="I27" s="248"/>
      <c r="K27" s="236"/>
      <c r="M27" s="236"/>
      <c r="O27" s="236"/>
    </row>
    <row r="28" spans="1:15" ht="12.75" hidden="1">
      <c r="A28" s="244"/>
      <c r="B28" s="245"/>
      <c r="C28" s="246">
        <v>3</v>
      </c>
      <c r="D28" s="245" t="s">
        <v>261</v>
      </c>
      <c r="E28" s="246"/>
      <c r="F28" s="245"/>
      <c r="G28" s="246"/>
      <c r="H28" s="245"/>
      <c r="I28" s="248"/>
      <c r="K28" s="236"/>
      <c r="L28" s="254"/>
      <c r="M28" s="236"/>
      <c r="O28" s="236"/>
    </row>
    <row r="29" spans="1:15" ht="12.75" hidden="1">
      <c r="A29" s="244"/>
      <c r="B29" s="245"/>
      <c r="C29" s="246">
        <v>4</v>
      </c>
      <c r="D29" s="245" t="s">
        <v>262</v>
      </c>
      <c r="E29" s="246"/>
      <c r="F29" s="245"/>
      <c r="G29" s="246"/>
      <c r="H29" s="245"/>
      <c r="I29" s="248"/>
      <c r="K29" s="236"/>
      <c r="L29" s="256"/>
      <c r="M29" s="236"/>
      <c r="O29" s="236"/>
    </row>
    <row r="30" spans="1:15" ht="12.75" hidden="1">
      <c r="A30" s="244"/>
      <c r="B30" s="245"/>
      <c r="C30" s="246">
        <v>5</v>
      </c>
      <c r="D30" s="245" t="s">
        <v>263</v>
      </c>
      <c r="E30" s="246"/>
      <c r="F30" s="245"/>
      <c r="G30" s="246"/>
      <c r="H30" s="245"/>
      <c r="I30" s="248"/>
      <c r="K30" s="236"/>
      <c r="M30" s="236"/>
      <c r="O30" s="236"/>
    </row>
    <row r="31" spans="1:16" ht="12.75" hidden="1">
      <c r="A31" s="244"/>
      <c r="B31" s="245"/>
      <c r="C31" s="246">
        <v>6</v>
      </c>
      <c r="D31" s="245" t="s">
        <v>264</v>
      </c>
      <c r="E31" s="246"/>
      <c r="F31" s="245"/>
      <c r="G31" s="246"/>
      <c r="H31" s="245"/>
      <c r="I31" s="248"/>
      <c r="K31" s="236"/>
      <c r="L31" s="239"/>
      <c r="M31" s="236"/>
      <c r="O31" s="236"/>
      <c r="P31" s="239"/>
    </row>
    <row r="32" spans="1:15" ht="12.75" hidden="1">
      <c r="A32" s="244"/>
      <c r="B32" s="245"/>
      <c r="C32" s="246">
        <v>7</v>
      </c>
      <c r="D32" s="245" t="s">
        <v>265</v>
      </c>
      <c r="E32" s="246"/>
      <c r="F32" s="245"/>
      <c r="G32" s="246"/>
      <c r="H32" s="245"/>
      <c r="I32" s="248"/>
      <c r="K32" s="236"/>
      <c r="M32" s="236"/>
      <c r="O32" s="236"/>
    </row>
    <row r="33" spans="1:15" ht="12.75" hidden="1">
      <c r="A33" s="244"/>
      <c r="B33" s="245"/>
      <c r="C33" s="246"/>
      <c r="D33" s="245"/>
      <c r="E33" s="246"/>
      <c r="F33" s="245"/>
      <c r="G33" s="246"/>
      <c r="H33" s="245"/>
      <c r="I33" s="248"/>
      <c r="K33" s="236"/>
      <c r="M33" s="236"/>
      <c r="O33" s="236"/>
    </row>
    <row r="34" spans="1:15" ht="12.75">
      <c r="A34" s="244"/>
      <c r="B34" s="245"/>
      <c r="C34" s="246"/>
      <c r="D34" s="245"/>
      <c r="E34" s="246"/>
      <c r="F34" s="245"/>
      <c r="G34" s="246"/>
      <c r="H34" s="245"/>
      <c r="I34" s="248"/>
      <c r="K34" s="236"/>
      <c r="M34" s="236"/>
      <c r="O34" s="236"/>
    </row>
    <row r="35" spans="1:9" ht="12.75">
      <c r="A35" s="244"/>
      <c r="B35" s="246"/>
      <c r="C35" s="246"/>
      <c r="D35" s="250" t="s">
        <v>258</v>
      </c>
      <c r="E35" s="245"/>
      <c r="F35" s="246"/>
      <c r="G35" s="245"/>
      <c r="H35" s="245"/>
      <c r="I35" s="248"/>
    </row>
    <row r="36" spans="1:9" ht="12.75">
      <c r="A36" s="244"/>
      <c r="B36" s="246"/>
      <c r="C36" s="246"/>
      <c r="D36" s="246"/>
      <c r="E36" s="245"/>
      <c r="F36" s="246"/>
      <c r="G36" s="245"/>
      <c r="H36" s="245"/>
      <c r="I36" s="248"/>
    </row>
    <row r="37" spans="1:9" ht="15.75" customHeight="1">
      <c r="A37" s="244"/>
      <c r="B37" s="246"/>
      <c r="C37" s="246">
        <v>1</v>
      </c>
      <c r="D37" s="253" t="s">
        <v>266</v>
      </c>
      <c r="E37" s="245"/>
      <c r="F37" s="246"/>
      <c r="G37" s="245"/>
      <c r="H37" s="245"/>
      <c r="I37" s="248"/>
    </row>
    <row r="38" spans="1:9" ht="15.75" customHeight="1">
      <c r="A38" s="259"/>
      <c r="B38" s="245"/>
      <c r="C38" s="246">
        <v>2</v>
      </c>
      <c r="D38" s="245" t="s">
        <v>267</v>
      </c>
      <c r="E38" s="246"/>
      <c r="F38" s="246"/>
      <c r="G38" s="245"/>
      <c r="H38" s="245"/>
      <c r="I38" s="248"/>
    </row>
    <row r="39" spans="1:9" ht="15.75" customHeight="1">
      <c r="A39" s="260"/>
      <c r="B39" s="245"/>
      <c r="C39" s="246">
        <v>3</v>
      </c>
      <c r="D39" s="253" t="s">
        <v>268</v>
      </c>
      <c r="E39" s="246"/>
      <c r="F39" s="246"/>
      <c r="G39" s="245"/>
      <c r="H39" s="245"/>
      <c r="I39" s="248"/>
    </row>
    <row r="40" spans="1:9" ht="15.75" customHeight="1">
      <c r="A40" s="259"/>
      <c r="B40" s="245"/>
      <c r="C40" s="246">
        <v>4</v>
      </c>
      <c r="D40" s="245" t="s">
        <v>269</v>
      </c>
      <c r="E40" s="246"/>
      <c r="F40" s="246"/>
      <c r="G40" s="245"/>
      <c r="H40" s="245"/>
      <c r="I40" s="248"/>
    </row>
    <row r="41" spans="1:9" ht="15.75" customHeight="1">
      <c r="A41" s="259"/>
      <c r="B41" s="245"/>
      <c r="C41" s="246">
        <v>5</v>
      </c>
      <c r="D41" s="245" t="s">
        <v>270</v>
      </c>
      <c r="E41" s="246"/>
      <c r="F41" s="246"/>
      <c r="G41" s="245"/>
      <c r="H41" s="245"/>
      <c r="I41" s="248"/>
    </row>
    <row r="42" spans="1:9" ht="15.75" customHeight="1">
      <c r="A42" s="244"/>
      <c r="B42" s="245"/>
      <c r="C42" s="246">
        <v>6</v>
      </c>
      <c r="D42" s="245" t="s">
        <v>271</v>
      </c>
      <c r="E42" s="246"/>
      <c r="F42" s="246"/>
      <c r="G42" s="245"/>
      <c r="H42" s="245"/>
      <c r="I42" s="248"/>
    </row>
    <row r="43" spans="1:9" ht="15.75" customHeight="1">
      <c r="A43" s="244"/>
      <c r="B43" s="246"/>
      <c r="C43" s="246">
        <v>7</v>
      </c>
      <c r="D43" s="245" t="s">
        <v>272</v>
      </c>
      <c r="E43" s="245"/>
      <c r="F43" s="246"/>
      <c r="G43" s="245"/>
      <c r="H43" s="245"/>
      <c r="I43" s="248"/>
    </row>
    <row r="44" spans="1:9" ht="12.75">
      <c r="A44" s="244"/>
      <c r="B44" s="245"/>
      <c r="C44" s="246"/>
      <c r="D44" s="245"/>
      <c r="E44" s="245"/>
      <c r="F44" s="246"/>
      <c r="G44" s="245"/>
      <c r="H44" s="245"/>
      <c r="I44" s="248"/>
    </row>
    <row r="45" spans="1:9" ht="12.75">
      <c r="A45" s="244"/>
      <c r="B45" s="246"/>
      <c r="C45" s="245"/>
      <c r="D45" s="246"/>
      <c r="E45" s="245"/>
      <c r="F45" s="246"/>
      <c r="G45" s="245"/>
      <c r="H45" s="245"/>
      <c r="I45" s="248"/>
    </row>
    <row r="46" spans="1:9" ht="12.75">
      <c r="A46" s="261"/>
      <c r="B46" s="262"/>
      <c r="C46" s="263"/>
      <c r="D46" s="262"/>
      <c r="E46" s="263"/>
      <c r="F46" s="262"/>
      <c r="G46" s="263"/>
      <c r="H46" s="262"/>
      <c r="I46" s="26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3.00390625" style="265" customWidth="1"/>
    <col min="2" max="2" width="27.28125" style="265" customWidth="1"/>
    <col min="3" max="3" width="25.28125" style="266" customWidth="1"/>
    <col min="4" max="4" width="28.7109375" style="265" customWidth="1"/>
    <col min="5" max="5" width="28.421875" style="265" customWidth="1"/>
    <col min="6" max="6" width="27.28125" style="265" customWidth="1"/>
    <col min="7" max="7" width="17.421875" style="265" customWidth="1"/>
    <col min="8" max="8" width="11.140625" style="265" customWidth="1"/>
    <col min="9" max="9" width="40.28125" style="265" customWidth="1"/>
    <col min="10" max="16384" width="9.140625" style="265" customWidth="1"/>
  </cols>
  <sheetData>
    <row r="2" spans="2:6" ht="20.25">
      <c r="B2" s="313" t="s">
        <v>273</v>
      </c>
      <c r="C2" s="313"/>
      <c r="D2" s="313"/>
      <c r="E2" s="313"/>
      <c r="F2" s="268"/>
    </row>
    <row r="3" spans="2:6" ht="60.75" customHeight="1">
      <c r="B3" s="267"/>
      <c r="C3" s="267"/>
      <c r="D3" s="267"/>
      <c r="E3" s="267"/>
      <c r="F3" s="268"/>
    </row>
    <row r="4" spans="2:6" ht="20.25">
      <c r="B4" s="269" t="s">
        <v>274</v>
      </c>
      <c r="C4" s="270" t="s">
        <v>275</v>
      </c>
      <c r="D4" s="270" t="s">
        <v>276</v>
      </c>
      <c r="E4" s="270" t="s">
        <v>277</v>
      </c>
      <c r="F4" s="270"/>
    </row>
    <row r="5" spans="2:6" ht="60.75" customHeight="1">
      <c r="B5" s="267"/>
      <c r="C5" s="267"/>
      <c r="D5" s="267"/>
      <c r="E5" s="267"/>
      <c r="F5" s="268"/>
    </row>
    <row r="6" spans="1:5" ht="20.25">
      <c r="A6" s="271"/>
      <c r="B6" s="270" t="s">
        <v>278</v>
      </c>
      <c r="C6" s="270" t="s">
        <v>279</v>
      </c>
      <c r="D6" s="270" t="s">
        <v>280</v>
      </c>
      <c r="E6" s="270" t="s">
        <v>281</v>
      </c>
    </row>
    <row r="7" spans="2:6" ht="20.25">
      <c r="B7" s="270"/>
      <c r="C7" s="270"/>
      <c r="D7" s="270"/>
      <c r="E7" s="312"/>
      <c r="F7" s="312"/>
    </row>
    <row r="8" spans="2:6" ht="20.25">
      <c r="B8" s="270"/>
      <c r="C8" s="270"/>
      <c r="D8" s="270"/>
      <c r="E8" s="312"/>
      <c r="F8" s="312"/>
    </row>
    <row r="9" spans="2:6" ht="20.25">
      <c r="B9" s="271"/>
      <c r="C9" s="272"/>
      <c r="D9" s="272"/>
      <c r="E9" s="312"/>
      <c r="F9" s="312"/>
    </row>
    <row r="10" spans="2:6" ht="20.25">
      <c r="B10" s="272"/>
      <c r="C10" s="272"/>
      <c r="D10" s="272"/>
      <c r="E10" s="272"/>
      <c r="F10" s="272"/>
    </row>
    <row r="11" spans="2:6" ht="20.25">
      <c r="B11" s="271"/>
      <c r="D11" s="271"/>
      <c r="E11" s="312"/>
      <c r="F11" s="312"/>
    </row>
    <row r="12" spans="2:6" ht="20.25" customHeight="1">
      <c r="B12" s="271"/>
      <c r="D12" s="271"/>
      <c r="E12" s="312"/>
      <c r="F12" s="312"/>
    </row>
    <row r="13" spans="4:6" ht="20.25" customHeight="1">
      <c r="D13" s="271"/>
      <c r="E13" s="312"/>
      <c r="F13" s="312"/>
    </row>
  </sheetData>
  <sheetProtection selectLockedCells="1" selectUnlockedCells="1"/>
  <mergeCells count="7">
    <mergeCell ref="E13:F13"/>
    <mergeCell ref="B2:E2"/>
    <mergeCell ref="E7:F7"/>
    <mergeCell ref="E8:F8"/>
    <mergeCell ref="E9:F9"/>
    <mergeCell ref="E11:F11"/>
    <mergeCell ref="E12:F1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15.00390625" style="273" customWidth="1"/>
    <col min="2" max="2" width="21.57421875" style="273" customWidth="1"/>
    <col min="3" max="3" width="36.57421875" style="273" customWidth="1"/>
    <col min="4" max="4" width="28.140625" style="273" customWidth="1"/>
    <col min="5" max="16384" width="9.140625" style="273" customWidth="1"/>
  </cols>
  <sheetData>
    <row r="1" spans="1:4" s="237" customFormat="1" ht="30.75" customHeight="1">
      <c r="A1" s="274"/>
      <c r="B1" s="275" t="s">
        <v>282</v>
      </c>
      <c r="C1" s="275" t="s">
        <v>283</v>
      </c>
      <c r="D1" s="275" t="s">
        <v>284</v>
      </c>
    </row>
    <row r="2" spans="1:10" ht="45" customHeight="1">
      <c r="A2" s="275" t="s">
        <v>285</v>
      </c>
      <c r="B2" s="275" t="s">
        <v>286</v>
      </c>
      <c r="C2" s="275" t="s">
        <v>287</v>
      </c>
      <c r="D2" s="276" t="s">
        <v>288</v>
      </c>
      <c r="E2" s="277"/>
      <c r="F2" s="277"/>
      <c r="G2" s="277"/>
      <c r="H2" s="277"/>
      <c r="I2" s="277"/>
      <c r="J2" s="277"/>
    </row>
    <row r="3" spans="1:4" ht="34.5" customHeight="1">
      <c r="A3" s="275" t="s">
        <v>289</v>
      </c>
      <c r="B3" s="275" t="s">
        <v>71</v>
      </c>
      <c r="C3" s="275" t="s">
        <v>290</v>
      </c>
      <c r="D3" s="278" t="s">
        <v>291</v>
      </c>
    </row>
    <row r="4" spans="1:4" ht="34.5" customHeight="1">
      <c r="A4" s="275" t="s">
        <v>292</v>
      </c>
      <c r="B4" s="275" t="s">
        <v>205</v>
      </c>
      <c r="C4" s="275" t="s">
        <v>293</v>
      </c>
      <c r="D4" s="278" t="s">
        <v>294</v>
      </c>
    </row>
    <row r="5" spans="1:4" ht="34.5" customHeight="1">
      <c r="A5" s="275" t="s">
        <v>295</v>
      </c>
      <c r="B5" s="275" t="s">
        <v>200</v>
      </c>
      <c r="C5" s="275" t="s">
        <v>296</v>
      </c>
      <c r="D5" s="278" t="s">
        <v>297</v>
      </c>
    </row>
    <row r="6" spans="1:4" ht="34.5" customHeight="1">
      <c r="A6" s="275" t="s">
        <v>298</v>
      </c>
      <c r="B6" s="275" t="s">
        <v>170</v>
      </c>
      <c r="C6" s="275" t="s">
        <v>299</v>
      </c>
      <c r="D6" s="278" t="s">
        <v>300</v>
      </c>
    </row>
    <row r="7" spans="1:4" ht="34.5" customHeight="1">
      <c r="A7" s="275" t="s">
        <v>301</v>
      </c>
      <c r="B7" s="275" t="s">
        <v>205</v>
      </c>
      <c r="C7" s="275" t="s">
        <v>302</v>
      </c>
      <c r="D7" s="278" t="s">
        <v>303</v>
      </c>
    </row>
    <row r="8" spans="1:4" ht="34.5" customHeight="1">
      <c r="A8" s="275" t="s">
        <v>304</v>
      </c>
      <c r="B8" s="275" t="s">
        <v>305</v>
      </c>
      <c r="C8" s="275" t="s">
        <v>306</v>
      </c>
      <c r="D8" s="278" t="s">
        <v>307</v>
      </c>
    </row>
    <row r="9" spans="1:4" ht="34.5" customHeight="1">
      <c r="A9" s="275" t="s">
        <v>308</v>
      </c>
      <c r="B9" s="275" t="s">
        <v>164</v>
      </c>
      <c r="C9" s="275" t="s">
        <v>309</v>
      </c>
      <c r="D9" s="278" t="s">
        <v>313</v>
      </c>
    </row>
    <row r="10" spans="1:4" ht="34.5" customHeight="1">
      <c r="A10" s="275" t="s">
        <v>310</v>
      </c>
      <c r="B10" s="275"/>
      <c r="C10" s="275"/>
      <c r="D10" s="278"/>
    </row>
    <row r="11" spans="1:4" ht="34.5" customHeight="1">
      <c r="A11" s="275" t="s">
        <v>311</v>
      </c>
      <c r="B11" s="275"/>
      <c r="C11" s="275"/>
      <c r="D11" s="279"/>
    </row>
    <row r="12" spans="1:4" ht="34.5" customHeight="1">
      <c r="A12" s="275" t="s">
        <v>249</v>
      </c>
      <c r="B12" s="275"/>
      <c r="C12" s="275"/>
      <c r="D12" s="279"/>
    </row>
    <row r="13" spans="1:4" ht="34.5" customHeight="1">
      <c r="A13" s="275" t="s">
        <v>254</v>
      </c>
      <c r="B13" s="275"/>
      <c r="C13" s="275"/>
      <c r="D13" s="2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Cantürk Bilgin</cp:lastModifiedBy>
  <dcterms:modified xsi:type="dcterms:W3CDTF">2017-11-27T14:32:42Z</dcterms:modified>
  <cp:category/>
  <cp:version/>
  <cp:contentType/>
  <cp:contentStatus/>
</cp:coreProperties>
</file>