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2120" windowHeight="7350" tabRatio="902" activeTab="0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'FİKSTÜR'!$K$113:$K$120</definedName>
    <definedName name="_xlnm.Print_Area" localSheetId="0">'FİKSTÜR'!$A$12:$AJ$128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88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D100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</t>
        </r>
      </text>
    </comment>
    <comment ref="C111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C11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HÜKMEN</t>
        </r>
      </text>
    </comment>
  </commentList>
</comments>
</file>

<file path=xl/comments3.xml><?xml version="1.0" encoding="utf-8"?>
<comments xmlns="http://schemas.openxmlformats.org/spreadsheetml/2006/main">
  <authors>
    <author>VOLKAN</author>
    <author>ASUS</author>
  </authors>
  <commentList>
    <comment ref="D40" authorId="0">
      <text>
        <r>
          <rPr>
            <sz val="9"/>
            <rFont val="Tahoma"/>
            <family val="2"/>
          </rPr>
          <t xml:space="preserve">CEM ŞİRİN 1 HAFTA CEZALI 
</t>
        </r>
      </text>
    </comment>
    <comment ref="F59" authorId="1">
      <text>
        <r>
          <rPr>
            <sz val="9"/>
            <rFont val="Tahoma"/>
            <family val="0"/>
          </rPr>
          <t xml:space="preserve">DİREKT KIRMIZI KART 2 HAFTA CEZALI
</t>
        </r>
      </text>
    </comment>
    <comment ref="K10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ERHAN DERMAN
ÇİFT SARI KART 
1 HAFTA CEZALI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D20" authorId="0">
      <text>
        <r>
          <rPr>
            <sz val="9"/>
            <rFont val="Tahoma"/>
            <family val="0"/>
          </rPr>
          <t>BSMMMO KURUL ÜYELERİ, TAKIM KAPTANLARI VE 
SORUMLULARI ARASINDA OYNANACAKTIR.</t>
        </r>
      </text>
    </comment>
  </commentList>
</comments>
</file>

<file path=xl/sharedStrings.xml><?xml version="1.0" encoding="utf-8"?>
<sst xmlns="http://schemas.openxmlformats.org/spreadsheetml/2006/main" count="858" uniqueCount="315">
  <si>
    <t>A GRUBU</t>
  </si>
  <si>
    <t>15:00 - 16:00</t>
  </si>
  <si>
    <t>B GRUBU</t>
  </si>
  <si>
    <t>1 . HAFTA</t>
  </si>
  <si>
    <t>2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</si>
  <si>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</si>
  <si>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</si>
  <si>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</si>
  <si>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</si>
  <si>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</si>
  <si>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</si>
  <si>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</si>
  <si>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</si>
  <si>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</si>
  <si>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</si>
  <si>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</si>
  <si>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</si>
  <si>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</si>
  <si>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</si>
  <si>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</si>
  <si>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</si>
  <si>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B GRUBU 2.hafta</t>
  </si>
  <si>
    <t>16:00 - 17:00</t>
  </si>
  <si>
    <t>örnek 2007</t>
  </si>
  <si>
    <t>BAY</t>
  </si>
  <si>
    <t>MALİ ÇÖZÜM</t>
  </si>
  <si>
    <t>MATRAHSIZLAR</t>
  </si>
  <si>
    <t>MAVİ YILDIZLAR</t>
  </si>
  <si>
    <t>ALTIN MİZAN</t>
  </si>
  <si>
    <t>KARACABEY</t>
  </si>
  <si>
    <t>ATLETİK MÜŞAVİR</t>
  </si>
  <si>
    <t>1326 YEŞİL İNCİLER</t>
  </si>
  <si>
    <t>TEK DÜZEN SPOR</t>
  </si>
  <si>
    <t>KOLLEKTİF SPOR</t>
  </si>
  <si>
    <t>FIRTINA SPOR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</si>
  <si>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</si>
  <si>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</si>
  <si>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</si>
  <si>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</si>
  <si>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</si>
  <si>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</si>
  <si>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</si>
  <si>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</si>
  <si>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</si>
  <si>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SERVET VARHAN</t>
  </si>
  <si>
    <t>RAMAZAN ŞAKİR</t>
  </si>
  <si>
    <t>AHMET YAŞAR</t>
  </si>
  <si>
    <t>KART RAPORU</t>
  </si>
  <si>
    <t>: SARI KART GÖRMÜŞ</t>
  </si>
  <si>
    <t>: KIRMIZI KART GÖRMÜŞ</t>
  </si>
  <si>
    <t>MAÇ NO</t>
  </si>
  <si>
    <t>SAATLER</t>
  </si>
  <si>
    <t>SAHA</t>
  </si>
  <si>
    <t>1.</t>
  </si>
  <si>
    <t>13:00 - 14:00</t>
  </si>
  <si>
    <t xml:space="preserve">ALT </t>
  </si>
  <si>
    <t>2.</t>
  </si>
  <si>
    <t>3.</t>
  </si>
  <si>
    <t>ALT</t>
  </si>
  <si>
    <t>4.</t>
  </si>
  <si>
    <t>YARI FİNAL</t>
  </si>
  <si>
    <t>14:00 -15:00</t>
  </si>
  <si>
    <t>15:00 -16:00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</si>
  <si>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</si>
  <si>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</si>
  <si>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</si>
  <si>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</si>
  <si>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</si>
  <si>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</si>
  <si>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</si>
  <si>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</si>
  <si>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</si>
  <si>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</si>
  <si>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</si>
  <si>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</si>
  <si>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</si>
  <si>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</si>
  <si>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</si>
  <si>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</si>
  <si>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</si>
  <si>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</si>
  <si>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</si>
  <si>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</si>
  <si>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</si>
  <si>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</si>
  <si>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</si>
  <si>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</si>
  <si>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</si>
  <si>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</si>
  <si>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</si>
  <si>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</si>
  <si>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</si>
  <si>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</si>
  <si>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</si>
  <si>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DENETİM</t>
  </si>
  <si>
    <t>FATİH UZUN</t>
  </si>
  <si>
    <t>OSMAN DEMİR</t>
  </si>
  <si>
    <t>DERMAN DİLBER</t>
  </si>
  <si>
    <t>MURAT YILMAZ</t>
  </si>
  <si>
    <t>ERHAN DERMAN</t>
  </si>
  <si>
    <t>SELİM KAYAKENT</t>
  </si>
  <si>
    <t>HAKAN DERE</t>
  </si>
  <si>
    <t>MURAT İNCELER</t>
  </si>
  <si>
    <t>CEM ŞİRİN</t>
  </si>
  <si>
    <t>RECEP KURTULMUŞ</t>
  </si>
  <si>
    <t>Mali Çözüm</t>
  </si>
  <si>
    <t>Tek Düzen Spor</t>
  </si>
  <si>
    <t>1326 Yeşil İnciler</t>
  </si>
  <si>
    <t>Mavi Yıldızlar</t>
  </si>
  <si>
    <t>Altın Mizan</t>
  </si>
  <si>
    <t>1299 Osmanlı</t>
  </si>
  <si>
    <t>3568 Bursaspor</t>
  </si>
  <si>
    <t>Atletik Müşavir</t>
  </si>
  <si>
    <t>Denetim spor</t>
  </si>
  <si>
    <t>O.Ersoy Mali Yıldızlar</t>
  </si>
  <si>
    <t>Matrahsızlar</t>
  </si>
  <si>
    <t>Gemlik Cumhuriyeti</t>
  </si>
  <si>
    <t>Reeskont City</t>
  </si>
  <si>
    <t>Dönen Varlıklar</t>
  </si>
  <si>
    <t>Fırtına spor</t>
  </si>
  <si>
    <t>F-Uşaklar</t>
  </si>
  <si>
    <t>Kollektif spor</t>
  </si>
  <si>
    <t>Denetim</t>
  </si>
  <si>
    <t>1299 OSMANLI</t>
  </si>
  <si>
    <t>TEK DÜZEN</t>
  </si>
  <si>
    <t>O.ERSOY MALİ YILDIZLAR</t>
  </si>
  <si>
    <t>REESKONT CİTY</t>
  </si>
  <si>
    <t>GEMLİK CUMHURİYETİ</t>
  </si>
  <si>
    <t>KOLLEKTİFSPOR</t>
  </si>
  <si>
    <t>F-UŞAKLAR</t>
  </si>
  <si>
    <t>FIRTINASPOR</t>
  </si>
  <si>
    <t>3568 BURSASPOR</t>
  </si>
  <si>
    <t>DÖNEN VARLIKLAR</t>
  </si>
  <si>
    <t>F.UŞAKLAR</t>
  </si>
  <si>
    <t>1299 OSMANLISPOR</t>
  </si>
  <si>
    <t>BİRCAN KILIÇ</t>
  </si>
  <si>
    <t>SEDAT GÜNEŞ</t>
  </si>
  <si>
    <t>ERDEM AVAR</t>
  </si>
  <si>
    <t>HAKAN AKKUŞ</t>
  </si>
  <si>
    <t>ÖMER SARUHAN</t>
  </si>
  <si>
    <t>KUBİLAY YILMAZ</t>
  </si>
  <si>
    <t>HAKAN SEYRİ</t>
  </si>
  <si>
    <t>EVREN DÜNDAR</t>
  </si>
  <si>
    <t>ADNAN YAKAR</t>
  </si>
  <si>
    <t>REHA ATEŞ</t>
  </si>
  <si>
    <t>ÖMER ALINCA</t>
  </si>
  <si>
    <t>EVREN UZUNALP</t>
  </si>
  <si>
    <t>TÜRKER MAZLUM</t>
  </si>
  <si>
    <t>YASİN TUNCER</t>
  </si>
  <si>
    <t>MİTHAT UYANIK</t>
  </si>
  <si>
    <t>CAN SALİ</t>
  </si>
  <si>
    <t>HÜSEYİN SAĞ</t>
  </si>
  <si>
    <t>SONER ONUR GÜRSOY</t>
  </si>
  <si>
    <t>SERTAÇ KONYA</t>
  </si>
  <si>
    <t>CEMAL ÖĞÜT</t>
  </si>
  <si>
    <t>1299 OSMANLI SPOR</t>
  </si>
  <si>
    <t>MUSA CEVAHİR</t>
  </si>
  <si>
    <t>HASAN YILDIRIM</t>
  </si>
  <si>
    <t>MUSTAFA EKER</t>
  </si>
  <si>
    <t>TERTİP KOMİTESİ -2016</t>
  </si>
  <si>
    <t>NİLAY KARACAOĞLU</t>
  </si>
  <si>
    <t>HASAN UÇAR</t>
  </si>
  <si>
    <t>FEDAİL KADEMLİ</t>
  </si>
  <si>
    <t>İHSAN ACAR</t>
  </si>
  <si>
    <t>ERDEM AVAR
(1326 YEŞİL İNCİLER)</t>
  </si>
  <si>
    <t>MELEK ERSOY, EMİR ERSOY, ONUR ERSOY</t>
  </si>
  <si>
    <t>a1 - b4</t>
  </si>
  <si>
    <t>a2 - b3</t>
  </si>
  <si>
    <t>a3 - b2</t>
  </si>
  <si>
    <t>a4 - b1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</si>
  <si>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</si>
  <si>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</si>
  <si>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</si>
  <si>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</si>
  <si>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</si>
  <si>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</si>
  <si>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</si>
  <si>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</si>
  <si>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</si>
  <si>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</si>
  <si>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</si>
  <si>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</si>
  <si>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</si>
  <si>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</si>
  <si>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</si>
  <si>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A GRUBU 8.hafta</t>
  </si>
  <si>
    <t>B GRUBU 8.hafta</t>
  </si>
  <si>
    <t>8 . HAFTA</t>
  </si>
  <si>
    <t>A GRUBU 9.hafta</t>
  </si>
  <si>
    <t>B GRUBU 9.hafta</t>
  </si>
  <si>
    <t>9 . HAFTA</t>
  </si>
  <si>
    <r>
      <rPr>
        <b/>
        <u val="single"/>
        <sz val="36"/>
        <color indexed="10"/>
        <rFont val="Arial Tur"/>
        <family val="0"/>
      </rPr>
      <t>DİKKAT!</t>
    </r>
    <r>
      <rPr>
        <b/>
        <sz val="22"/>
        <rFont val="Arial Tur"/>
        <family val="0"/>
      </rPr>
      <t xml:space="preserve">
Odamızın Futbol Turnuvası’nda
</t>
    </r>
    <r>
      <rPr>
        <b/>
        <u val="single"/>
        <sz val="22"/>
        <color indexed="10"/>
        <rFont val="Arial Tur"/>
        <family val="0"/>
      </rPr>
      <t>krampon ayakkabı</t>
    </r>
    <r>
      <rPr>
        <b/>
        <sz val="22"/>
        <rFont val="Arial Tur"/>
        <family val="0"/>
      </rPr>
      <t xml:space="preserve"> ile sahaya oyuncu ALINMAYACAKTIR!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0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0"/>
      </rPr>
      <t>sağlık beyanını</t>
    </r>
    <r>
      <rPr>
        <b/>
        <sz val="20"/>
        <rFont val="Arial Tur"/>
        <family val="0"/>
      </rPr>
      <t xml:space="preserve"> imzalamadan sahaya ALINMAYACAKTIR!</t>
    </r>
    <r>
      <rPr>
        <b/>
        <sz val="10"/>
        <rFont val="Arial Tur"/>
        <family val="2"/>
      </rPr>
      <t xml:space="preserve">
</t>
    </r>
  </si>
  <si>
    <t>a1 b4   -   a3 b2</t>
  </si>
  <si>
    <t>a2 b3  -   a4 b1</t>
  </si>
  <si>
    <t>ÇEYREK FNAL</t>
  </si>
  <si>
    <t>BURSA S.M.M.M.ODASI 21.FUTBOL TURNUVASI 2016 ORHAN ERSOY SEZONU</t>
  </si>
  <si>
    <t>MEHMET TÜRKOĞLU</t>
  </si>
  <si>
    <t>ALİ YILMAZ</t>
  </si>
  <si>
    <t>OSMAN ACAK</t>
  </si>
  <si>
    <t>HASAN ASAN</t>
  </si>
  <si>
    <t>BÜNYAMİN ÇOLAK</t>
  </si>
  <si>
    <t>TANER GÜLEN</t>
  </si>
  <si>
    <t>SERDAR AKAR</t>
  </si>
  <si>
    <t>EMRAH KESKİNDEN</t>
  </si>
  <si>
    <t>MAHMUT ADİLOĞLU</t>
  </si>
  <si>
    <t>MURAT ŞAŞI</t>
  </si>
  <si>
    <t>ERSAN KAYABAŞ</t>
  </si>
  <si>
    <t>SERHAN SALTUK</t>
  </si>
  <si>
    <t>GÜRAY TUNALI</t>
  </si>
  <si>
    <t>ABDÜSSELAM İNCİ</t>
  </si>
  <si>
    <t>ADEM AYDIN</t>
  </si>
  <si>
    <t>GÖKHAN ÇELİK</t>
  </si>
  <si>
    <t>TOLGA BİLGİÇ</t>
  </si>
  <si>
    <t>HÜSEYİN MUTLU</t>
  </si>
  <si>
    <t xml:space="preserve">BİLGİN MUTLU </t>
  </si>
  <si>
    <t>İSMAİL TUNA</t>
  </si>
  <si>
    <t xml:space="preserve">SEVGİN YATACIKLI </t>
  </si>
  <si>
    <t>HAKAN AKÇAGÖZ</t>
  </si>
  <si>
    <t>BARIŞ ERGENÇ</t>
  </si>
  <si>
    <t>İBRAHİM BAŞPINAR</t>
  </si>
  <si>
    <t>KEMAL YILMAZ</t>
  </si>
  <si>
    <t>İRFAN BATGA</t>
  </si>
  <si>
    <t xml:space="preserve">SELİM KAYAKENT </t>
  </si>
  <si>
    <t>SERDAR ÖZKAN</t>
  </si>
  <si>
    <t>NURİ UZEL</t>
  </si>
  <si>
    <t>FATİH FAZLI ÇIĞ</t>
  </si>
  <si>
    <t>ÇOŞKUN EVKURAN</t>
  </si>
  <si>
    <t>RECEP BAŞ</t>
  </si>
  <si>
    <t>BÜLENT DURSUN</t>
  </si>
  <si>
    <t>EMRAH SALAR</t>
  </si>
  <si>
    <t>FATİH VATANSEVER</t>
  </si>
  <si>
    <t>EMİN AYBEY (ATLETİK MÜŞAVİR)</t>
  </si>
  <si>
    <t>TEKDÜZEN</t>
  </si>
  <si>
    <t>ALTINMİZAN</t>
  </si>
  <si>
    <t>SERHAT GÖREMEN</t>
  </si>
  <si>
    <t>B GRUBU TOPLAM GOL</t>
  </si>
  <si>
    <t>A GRUBU TOPLAM GOL</t>
  </si>
  <si>
    <t>MUHİTTİN BİLİCİ</t>
  </si>
  <si>
    <t>BÜNYAMİN SAVAŞ ALBAYRAK</t>
  </si>
  <si>
    <t>İSMAİL MOROVA</t>
  </si>
  <si>
    <t>TEMEL KARAMAN</t>
  </si>
  <si>
    <t>BEKİR DEMİR</t>
  </si>
  <si>
    <t>ZAFER TUNA</t>
  </si>
  <si>
    <t>ABDULLAH KARAN</t>
  </si>
  <si>
    <t>ERTAN SEVİNDİK</t>
  </si>
  <si>
    <t>MUHAMMET AKTÜRK</t>
  </si>
  <si>
    <t>MUSTAFA SADIKÖMEL</t>
  </si>
  <si>
    <t>NEVZAT YILMAZ</t>
  </si>
  <si>
    <t>MUHAMMET YILMAZGÖZ</t>
  </si>
  <si>
    <t>EKREM AYDIN</t>
  </si>
  <si>
    <t>ÜMİT GÜZELER</t>
  </si>
  <si>
    <t>ERCAN YILDIZ</t>
  </si>
  <si>
    <t>KENDİ KALESİNE</t>
  </si>
  <si>
    <t>CEMAL SALI</t>
  </si>
  <si>
    <t>HAKAN BARAZİ</t>
  </si>
  <si>
    <t>ERDEM ŞAHİN</t>
  </si>
  <si>
    <t>BİLGİNAY HATİPOĞLU</t>
  </si>
  <si>
    <t>HAKAN BARAZİ(ALTIN MİZAN)</t>
  </si>
  <si>
    <t>DOSTLUK MAÇI</t>
  </si>
  <si>
    <t>TUFAN TERZİ</t>
  </si>
  <si>
    <t>BARIŞ DOĞAN</t>
  </si>
  <si>
    <t>HAMDİ BULUT</t>
  </si>
  <si>
    <t>ERDEM BOZTAŞ</t>
  </si>
  <si>
    <t>ERDAL KARATAŞ</t>
  </si>
  <si>
    <t>SERKAN TEKYILDIK</t>
  </si>
  <si>
    <t>ÖZGÜR ERDURSUN</t>
  </si>
  <si>
    <t>BUĞRA AYTAR</t>
  </si>
  <si>
    <t>ÇAĞATAY OK</t>
  </si>
  <si>
    <t>MURAT ERTÜRK</t>
  </si>
  <si>
    <t>DOĞAN MÜFTÜOĞLU</t>
  </si>
  <si>
    <t>ERCAN AKTAŞ</t>
  </si>
  <si>
    <t>HİLMİ ÇANAKÇI</t>
  </si>
  <si>
    <t>ONUR ORKUN YALÇIN</t>
  </si>
  <si>
    <t>SELİM KAYAKENT(ATLETİK MÜŞAVİR)</t>
  </si>
  <si>
    <t>AYSUN KARTUM</t>
  </si>
  <si>
    <t>UĞUR KARAGÜZEL</t>
  </si>
  <si>
    <t>DOĞAN CANER UYSAL</t>
  </si>
  <si>
    <t>ERKUT KARADENİZ</t>
  </si>
  <si>
    <t>İSA FIRTINA</t>
  </si>
  <si>
    <t>MEHMET POYRAZ</t>
  </si>
  <si>
    <t>MURAT AĞA</t>
  </si>
  <si>
    <t>SAMET MAÇO</t>
  </si>
  <si>
    <t>RAMAZAN KÖSE</t>
  </si>
  <si>
    <t>ÖZDAN DAĞDELEN</t>
  </si>
  <si>
    <t>KARACABEY SÜTAŞ</t>
  </si>
  <si>
    <t>HAKAN AKKUŞ (3568 BURSASPOR)</t>
  </si>
  <si>
    <t>FİKRİYE MAÇO,BERİL MAÇO, EMİRCAN KURTULMUŞ</t>
  </si>
  <si>
    <t>DENİZ ÇİFTÇİ</t>
  </si>
  <si>
    <t xml:space="preserve"> </t>
  </si>
  <si>
    <t>RECAİ AYDIN</t>
  </si>
  <si>
    <t>EMRE KASAPOĞLU</t>
  </si>
  <si>
    <t>HÜKMEN</t>
  </si>
  <si>
    <t>ÖZKAN SALTOĞLU</t>
  </si>
  <si>
    <t>RIFAT KÖLTE</t>
  </si>
  <si>
    <t>ERTUĞRUL ÖZTÜRK</t>
  </si>
  <si>
    <t>ORHAN ERSOY MALİ YILDIZLAR</t>
  </si>
  <si>
    <t>MURAT İNCELER (FIRTINASPOR)</t>
  </si>
  <si>
    <t>EMİR ES, HALUK PEKMEZ</t>
  </si>
  <si>
    <t>ALİ ERDOĞAN, EMİRHAN SAĞ,    NEHİR KARTUM</t>
  </si>
  <si>
    <t>VOLKAN KOÇOĞLU</t>
  </si>
  <si>
    <t>SEDAT YILDIRIM</t>
  </si>
  <si>
    <t>İBRAHİM HOŞGÜL</t>
  </si>
  <si>
    <t>NAZIM DÜZGÜNEY</t>
  </si>
  <si>
    <t>SERCAN AKAR, SELÇUK AKAR, BÜLENT ÇETİN</t>
  </si>
  <si>
    <t>MUHAMMED YILDIZ (TEKDÜZEN)</t>
  </si>
  <si>
    <t>Karacabey Sütaş</t>
  </si>
  <si>
    <t>Kollektif Spor</t>
  </si>
  <si>
    <t>Fırtına Spor</t>
  </si>
  <si>
    <t>MUHAMMED YILDIZ</t>
  </si>
  <si>
    <t>SUAT ŞAHİN</t>
  </si>
  <si>
    <t>ÜMİT VAROĞLU</t>
  </si>
  <si>
    <t>ARİF FIÇIÇI</t>
  </si>
  <si>
    <t>HASAN BENZER</t>
  </si>
  <si>
    <t>RAMAZAN ŞAKİR (O.ERSOY MALİ YILDIZLAR)</t>
  </si>
  <si>
    <t>AYSUN ACAR,KAĞAN ACAR,         ELİF AKAR,ALKIN AKAR,              ÖZGE UZUN,BERİL UZUN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</si>
</sst>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 mmmm\ yy"/>
    <numFmt numFmtId="181" formatCode="d\ mmmm\ yyyy"/>
    <numFmt numFmtId="182" formatCode="0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h:mm;@"/>
    <numFmt numFmtId="187" formatCode="[$¥€-2]\ #,##0.00_);[Red]\([$€-2]\ #,##0.00\)"/>
  </numFmts>
  <fonts count="106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  <font>
      <b/>
      <sz val="22"/>
      <name val="Arial Tur"/>
      <family val="0"/>
    </font>
    <font>
      <b/>
      <sz val="20"/>
      <name val="Arial Tur"/>
      <family val="0"/>
    </font>
    <font>
      <sz val="9"/>
      <name val="Tahoma"/>
      <family val="2"/>
    </font>
    <font>
      <b/>
      <u val="single"/>
      <sz val="36"/>
      <color indexed="10"/>
      <name val="Arial Tur"/>
      <family val="0"/>
    </font>
    <font>
      <b/>
      <u val="single"/>
      <sz val="22"/>
      <color indexed="10"/>
      <name val="Arial Tur"/>
      <family val="0"/>
    </font>
    <font>
      <b/>
      <u val="single"/>
      <sz val="20"/>
      <color indexed="10"/>
      <name val="Arial Tur"/>
      <family val="0"/>
    </font>
    <font>
      <b/>
      <i/>
      <sz val="10"/>
      <name val="Arial"/>
      <family val="2"/>
    </font>
    <font>
      <b/>
      <sz val="12"/>
      <color indexed="18"/>
      <name val="Arial Black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b/>
      <sz val="6"/>
      <name val="Arial Narrow"/>
      <family val="2"/>
    </font>
    <font>
      <sz val="6"/>
      <name val="Arial Narrow"/>
      <family val="2"/>
    </font>
    <font>
      <b/>
      <sz val="6"/>
      <color indexed="13"/>
      <name val="Arial Narrow"/>
      <family val="2"/>
    </font>
    <font>
      <b/>
      <i/>
      <u val="single"/>
      <sz val="10"/>
      <color indexed="10"/>
      <name val="Arial Tur"/>
      <family val="0"/>
    </font>
    <font>
      <b/>
      <sz val="10"/>
      <color indexed="9"/>
      <name val="Arial"/>
      <family val="2"/>
    </font>
    <font>
      <b/>
      <i/>
      <sz val="10"/>
      <color indexed="9"/>
      <name val="Arial Tur"/>
      <family val="0"/>
    </font>
    <font>
      <b/>
      <i/>
      <sz val="10"/>
      <color indexed="9"/>
      <name val="Arial"/>
      <family val="2"/>
    </font>
    <font>
      <b/>
      <i/>
      <sz val="10"/>
      <color indexed="17"/>
      <name val="Arial Tur"/>
      <family val="0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 Tur"/>
      <family val="0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 Narrow"/>
      <family val="2"/>
    </font>
    <font>
      <b/>
      <sz val="6"/>
      <color indexed="10"/>
      <name val="Arial Narrow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  <font>
      <b/>
      <sz val="25"/>
      <color indexed="10"/>
      <name val="Academy Engraved LET"/>
      <family val="0"/>
    </font>
    <font>
      <sz val="8"/>
      <name val="Tahoma"/>
      <family val="2"/>
    </font>
    <font>
      <b/>
      <i/>
      <u val="single"/>
      <sz val="10"/>
      <color rgb="FFFF0000"/>
      <name val="Arial Tur"/>
      <family val="0"/>
    </font>
    <font>
      <b/>
      <sz val="10"/>
      <color theme="0"/>
      <name val="Arial"/>
      <family val="2"/>
    </font>
    <font>
      <b/>
      <i/>
      <sz val="10"/>
      <color theme="0"/>
      <name val="Arial Tur"/>
      <family val="0"/>
    </font>
    <font>
      <b/>
      <i/>
      <sz val="10"/>
      <color theme="0"/>
      <name val="Arial"/>
      <family val="2"/>
    </font>
    <font>
      <b/>
      <i/>
      <sz val="10"/>
      <color rgb="FF00B050"/>
      <name val="Arial Tur"/>
      <family val="0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 Tur"/>
      <family val="0"/>
    </font>
    <font>
      <b/>
      <sz val="14"/>
      <color theme="0"/>
      <name val="Arial Tur"/>
      <family val="2"/>
    </font>
    <font>
      <b/>
      <sz val="10"/>
      <color theme="0"/>
      <name val="Arial Tur"/>
      <family val="2"/>
    </font>
    <font>
      <i/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i/>
      <sz val="12"/>
      <color theme="0"/>
      <name val="Arial"/>
      <family val="2"/>
    </font>
    <font>
      <b/>
      <sz val="11"/>
      <color theme="0"/>
      <name val="Arial"/>
      <family val="2"/>
    </font>
    <font>
      <b/>
      <sz val="6"/>
      <color theme="0"/>
      <name val="Arial Narrow"/>
      <family val="2"/>
    </font>
    <font>
      <b/>
      <sz val="6"/>
      <color rgb="FFFF0000"/>
      <name val="Arial Narrow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b/>
      <sz val="25"/>
      <color rgb="FFFF0000"/>
      <name val="Academy Engraved LET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ck"/>
      <bottom>
        <color indexed="63"/>
      </bottom>
    </border>
    <border>
      <left/>
      <right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18" borderId="8" applyNumberFormat="0" applyFont="0" applyAlignment="0" applyProtection="0"/>
    <xf numFmtId="0" fontId="2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7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30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9" fillId="24" borderId="17" xfId="0" applyFont="1" applyFill="1" applyBorder="1" applyAlignment="1" quotePrefix="1">
      <alignment/>
    </xf>
    <xf numFmtId="0" fontId="30" fillId="24" borderId="17" xfId="0" applyFont="1" applyFill="1" applyBorder="1" applyAlignment="1">
      <alignment horizontal="center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1" fillId="21" borderId="0" xfId="0" applyFont="1" applyFill="1" applyAlignment="1">
      <alignment/>
    </xf>
    <xf numFmtId="0" fontId="32" fillId="21" borderId="0" xfId="0" applyFont="1" applyFill="1" applyAlignment="1">
      <alignment/>
    </xf>
    <xf numFmtId="0" fontId="0" fillId="25" borderId="0" xfId="0" applyFill="1" applyAlignment="1">
      <alignment/>
    </xf>
    <xf numFmtId="0" fontId="33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17" xfId="0" applyFont="1" applyBorder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26" borderId="18" xfId="0" applyFont="1" applyFill="1" applyBorder="1" applyAlignment="1">
      <alignment horizontal="center"/>
    </xf>
    <xf numFmtId="0" fontId="35" fillId="26" borderId="19" xfId="0" applyFont="1" applyFill="1" applyBorder="1" applyAlignment="1">
      <alignment/>
    </xf>
    <xf numFmtId="0" fontId="35" fillId="26" borderId="19" xfId="0" applyFont="1" applyFill="1" applyBorder="1" applyAlignment="1">
      <alignment horizontal="center"/>
    </xf>
    <xf numFmtId="0" fontId="35" fillId="26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5" fillId="26" borderId="10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horizontal="center"/>
    </xf>
    <xf numFmtId="181" fontId="35" fillId="26" borderId="0" xfId="0" applyNumberFormat="1" applyFont="1" applyFill="1" applyBorder="1" applyAlignment="1">
      <alignment horizontal="center"/>
    </xf>
    <xf numFmtId="0" fontId="35" fillId="26" borderId="11" xfId="0" applyFont="1" applyFill="1" applyBorder="1" applyAlignment="1">
      <alignment/>
    </xf>
    <xf numFmtId="0" fontId="36" fillId="26" borderId="10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20" fontId="35" fillId="26" borderId="0" xfId="0" applyNumberFormat="1" applyFont="1" applyFill="1" applyBorder="1" applyAlignment="1">
      <alignment/>
    </xf>
    <xf numFmtId="20" fontId="35" fillId="26" borderId="10" xfId="0" applyNumberFormat="1" applyFont="1" applyFill="1" applyBorder="1" applyAlignment="1">
      <alignment/>
    </xf>
    <xf numFmtId="0" fontId="35" fillId="26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/>
    </xf>
    <xf numFmtId="0" fontId="35" fillId="26" borderId="0" xfId="0" applyFont="1" applyFill="1" applyBorder="1" applyAlignment="1">
      <alignment horizontal="right"/>
    </xf>
    <xf numFmtId="0" fontId="38" fillId="26" borderId="10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0" fontId="35" fillId="26" borderId="12" xfId="0" applyFont="1" applyFill="1" applyBorder="1" applyAlignment="1">
      <alignment horizontal="center"/>
    </xf>
    <xf numFmtId="0" fontId="35" fillId="26" borderId="16" xfId="0" applyFont="1" applyFill="1" applyBorder="1" applyAlignment="1">
      <alignment/>
    </xf>
    <xf numFmtId="0" fontId="35" fillId="26" borderId="16" xfId="0" applyFont="1" applyFill="1" applyBorder="1" applyAlignment="1">
      <alignment horizontal="center"/>
    </xf>
    <xf numFmtId="0" fontId="35" fillId="26" borderId="21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 horizontal="right"/>
    </xf>
    <xf numFmtId="0" fontId="2" fillId="19" borderId="17" xfId="0" applyFont="1" applyFill="1" applyBorder="1" applyAlignment="1">
      <alignment/>
    </xf>
    <xf numFmtId="0" fontId="2" fillId="19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1" fillId="19" borderId="17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1" fillId="19" borderId="17" xfId="0" applyFont="1" applyFill="1" applyBorder="1" applyAlignment="1">
      <alignment horizontal="center" vertical="center" wrapText="1"/>
    </xf>
    <xf numFmtId="0" fontId="42" fillId="19" borderId="17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" fillId="0" borderId="0" xfId="0" applyFont="1" applyAlignment="1">
      <alignment/>
    </xf>
    <xf numFmtId="2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39" fillId="7" borderId="0" xfId="0" applyFont="1" applyFill="1" applyAlignment="1">
      <alignment horizontal="center"/>
    </xf>
    <xf numFmtId="0" fontId="40" fillId="7" borderId="0" xfId="0" applyFont="1" applyFill="1" applyAlignment="1">
      <alignment horizontal="center"/>
    </xf>
    <xf numFmtId="0" fontId="50" fillId="24" borderId="17" xfId="0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9" fillId="24" borderId="25" xfId="0" applyFont="1" applyFill="1" applyBorder="1" applyAlignment="1">
      <alignment horizontal="center"/>
    </xf>
    <xf numFmtId="0" fontId="83" fillId="27" borderId="17" xfId="0" applyFont="1" applyFill="1" applyBorder="1" applyAlignment="1">
      <alignment/>
    </xf>
    <xf numFmtId="0" fontId="84" fillId="27" borderId="0" xfId="0" applyFont="1" applyFill="1" applyAlignment="1">
      <alignment/>
    </xf>
    <xf numFmtId="0" fontId="85" fillId="27" borderId="17" xfId="0" applyFont="1" applyFill="1" applyBorder="1" applyAlignment="1">
      <alignment/>
    </xf>
    <xf numFmtId="0" fontId="85" fillId="27" borderId="17" xfId="0" applyFont="1" applyFill="1" applyBorder="1" applyAlignment="1">
      <alignment/>
    </xf>
    <xf numFmtId="0" fontId="84" fillId="27" borderId="17" xfId="0" applyFont="1" applyFill="1" applyBorder="1" applyAlignment="1">
      <alignment/>
    </xf>
    <xf numFmtId="0" fontId="86" fillId="28" borderId="17" xfId="0" applyFont="1" applyFill="1" applyBorder="1" applyAlignment="1">
      <alignment/>
    </xf>
    <xf numFmtId="0" fontId="87" fillId="24" borderId="25" xfId="0" applyFont="1" applyFill="1" applyBorder="1" applyAlignment="1">
      <alignment wrapText="1"/>
    </xf>
    <xf numFmtId="0" fontId="88" fillId="24" borderId="25" xfId="0" applyFont="1" applyFill="1" applyBorder="1" applyAlignment="1">
      <alignment wrapText="1"/>
    </xf>
    <xf numFmtId="0" fontId="88" fillId="24" borderId="25" xfId="0" applyFont="1" applyFill="1" applyBorder="1" applyAlignment="1">
      <alignment horizontal="center" wrapText="1"/>
    </xf>
    <xf numFmtId="0" fontId="87" fillId="24" borderId="17" xfId="0" applyFont="1" applyFill="1" applyBorder="1" applyAlignment="1">
      <alignment wrapText="1"/>
    </xf>
    <xf numFmtId="0" fontId="83" fillId="27" borderId="17" xfId="0" applyFont="1" applyFill="1" applyBorder="1" applyAlignment="1">
      <alignment horizontal="center"/>
    </xf>
    <xf numFmtId="0" fontId="89" fillId="24" borderId="17" xfId="0" applyFont="1" applyFill="1" applyBorder="1" applyAlignment="1">
      <alignment wrapText="1"/>
    </xf>
    <xf numFmtId="0" fontId="90" fillId="24" borderId="17" xfId="0" applyFont="1" applyFill="1" applyBorder="1" applyAlignment="1">
      <alignment wrapText="1"/>
    </xf>
    <xf numFmtId="0" fontId="90" fillId="24" borderId="25" xfId="0" applyFont="1" applyFill="1" applyBorder="1" applyAlignment="1">
      <alignment horizontal="center" wrapText="1"/>
    </xf>
    <xf numFmtId="0" fontId="83" fillId="29" borderId="17" xfId="0" applyFont="1" applyFill="1" applyBorder="1" applyAlignment="1">
      <alignment/>
    </xf>
    <xf numFmtId="0" fontId="84" fillId="29" borderId="0" xfId="0" applyFont="1" applyFill="1" applyAlignment="1">
      <alignment/>
    </xf>
    <xf numFmtId="0" fontId="85" fillId="29" borderId="17" xfId="0" applyFont="1" applyFill="1" applyBorder="1" applyAlignment="1">
      <alignment/>
    </xf>
    <xf numFmtId="0" fontId="85" fillId="29" borderId="17" xfId="0" applyFont="1" applyFill="1" applyBorder="1" applyAlignment="1">
      <alignment/>
    </xf>
    <xf numFmtId="0" fontId="84" fillId="29" borderId="17" xfId="0" applyFont="1" applyFill="1" applyBorder="1" applyAlignment="1">
      <alignment/>
    </xf>
    <xf numFmtId="0" fontId="91" fillId="28" borderId="1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1" fontId="93" fillId="0" borderId="0" xfId="0" applyNumberFormat="1" applyFont="1" applyFill="1" applyBorder="1" applyAlignment="1">
      <alignment horizontal="center"/>
    </xf>
    <xf numFmtId="0" fontId="93" fillId="0" borderId="11" xfId="0" applyFont="1" applyFill="1" applyBorder="1" applyAlignment="1">
      <alignment/>
    </xf>
    <xf numFmtId="20" fontId="93" fillId="0" borderId="10" xfId="0" applyNumberFormat="1" applyFont="1" applyFill="1" applyBorder="1" applyAlignment="1">
      <alignment/>
    </xf>
    <xf numFmtId="0" fontId="83" fillId="27" borderId="0" xfId="0" applyFont="1" applyFill="1" applyBorder="1" applyAlignment="1">
      <alignment/>
    </xf>
    <xf numFmtId="181" fontId="83" fillId="27" borderId="10" xfId="0" applyNumberFormat="1" applyFont="1" applyFill="1" applyBorder="1" applyAlignment="1">
      <alignment horizontal="left"/>
    </xf>
    <xf numFmtId="1" fontId="83" fillId="27" borderId="0" xfId="0" applyNumberFormat="1" applyFont="1" applyFill="1" applyBorder="1" applyAlignment="1">
      <alignment horizontal="center"/>
    </xf>
    <xf numFmtId="0" fontId="83" fillId="27" borderId="11" xfId="0" applyFont="1" applyFill="1" applyBorder="1" applyAlignment="1">
      <alignment/>
    </xf>
    <xf numFmtId="181" fontId="83" fillId="29" borderId="10" xfId="0" applyNumberFormat="1" applyFont="1" applyFill="1" applyBorder="1" applyAlignment="1">
      <alignment horizontal="left"/>
    </xf>
    <xf numFmtId="0" fontId="83" fillId="29" borderId="0" xfId="0" applyFont="1" applyFill="1" applyBorder="1" applyAlignment="1">
      <alignment/>
    </xf>
    <xf numFmtId="1" fontId="83" fillId="29" borderId="0" xfId="0" applyNumberFormat="1" applyFont="1" applyFill="1" applyBorder="1" applyAlignment="1">
      <alignment horizontal="center"/>
    </xf>
    <xf numFmtId="0" fontId="83" fillId="29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20" fontId="29" fillId="0" borderId="10" xfId="0" applyNumberFormat="1" applyFont="1" applyBorder="1" applyAlignment="1">
      <alignment/>
    </xf>
    <xf numFmtId="20" fontId="29" fillId="0" borderId="22" xfId="0" applyNumberFormat="1" applyFont="1" applyBorder="1" applyAlignment="1">
      <alignment/>
    </xf>
    <xf numFmtId="0" fontId="29" fillId="0" borderId="23" xfId="0" applyFont="1" applyBorder="1" applyAlignment="1">
      <alignment/>
    </xf>
    <xf numFmtId="1" fontId="29" fillId="0" borderId="23" xfId="0" applyNumberFormat="1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20" fontId="30" fillId="0" borderId="22" xfId="0" applyNumberFormat="1" applyFont="1" applyBorder="1" applyAlignment="1">
      <alignment/>
    </xf>
    <xf numFmtId="0" fontId="30" fillId="0" borderId="23" xfId="0" applyFont="1" applyBorder="1" applyAlignment="1">
      <alignment/>
    </xf>
    <xf numFmtId="1" fontId="30" fillId="0" borderId="23" xfId="0" applyNumberFormat="1" applyFont="1" applyBorder="1" applyAlignment="1">
      <alignment horizontal="center"/>
    </xf>
    <xf numFmtId="0" fontId="30" fillId="0" borderId="24" xfId="0" applyFont="1" applyBorder="1" applyAlignment="1">
      <alignment/>
    </xf>
    <xf numFmtId="0" fontId="30" fillId="0" borderId="22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1" fontId="29" fillId="0" borderId="28" xfId="0" applyNumberFormat="1" applyFont="1" applyBorder="1" applyAlignment="1">
      <alignment horizontal="center"/>
    </xf>
    <xf numFmtId="0" fontId="29" fillId="0" borderId="29" xfId="0" applyFont="1" applyBorder="1" applyAlignment="1">
      <alignment/>
    </xf>
    <xf numFmtId="0" fontId="52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0" fillId="7" borderId="0" xfId="0" applyFill="1" applyAlignment="1">
      <alignment horizontal="center"/>
    </xf>
    <xf numFmtId="0" fontId="87" fillId="28" borderId="33" xfId="0" applyFont="1" applyFill="1" applyBorder="1" applyAlignment="1">
      <alignment/>
    </xf>
    <xf numFmtId="0" fontId="87" fillId="28" borderId="34" xfId="0" applyFont="1" applyFill="1" applyBorder="1" applyAlignment="1">
      <alignment horizontal="center"/>
    </xf>
    <xf numFmtId="0" fontId="87" fillId="28" borderId="34" xfId="0" applyFont="1" applyFill="1" applyBorder="1" applyAlignment="1">
      <alignment/>
    </xf>
    <xf numFmtId="0" fontId="87" fillId="28" borderId="17" xfId="0" applyFont="1" applyFill="1" applyBorder="1" applyAlignment="1">
      <alignment/>
    </xf>
    <xf numFmtId="0" fontId="54" fillId="0" borderId="0" xfId="0" applyFont="1" applyAlignment="1">
      <alignment/>
    </xf>
    <xf numFmtId="0" fontId="89" fillId="28" borderId="33" xfId="0" applyFont="1" applyFill="1" applyBorder="1" applyAlignment="1">
      <alignment/>
    </xf>
    <xf numFmtId="0" fontId="89" fillId="28" borderId="34" xfId="0" applyFont="1" applyFill="1" applyBorder="1" applyAlignment="1">
      <alignment horizontal="center"/>
    </xf>
    <xf numFmtId="0" fontId="89" fillId="28" borderId="34" xfId="0" applyFont="1" applyFill="1" applyBorder="1" applyAlignment="1">
      <alignment/>
    </xf>
    <xf numFmtId="0" fontId="89" fillId="28" borderId="17" xfId="0" applyFont="1" applyFill="1" applyBorder="1" applyAlignment="1">
      <alignment/>
    </xf>
    <xf numFmtId="0" fontId="87" fillId="28" borderId="35" xfId="0" applyFont="1" applyFill="1" applyBorder="1" applyAlignment="1">
      <alignment/>
    </xf>
    <xf numFmtId="0" fontId="89" fillId="28" borderId="35" xfId="0" applyFont="1" applyFill="1" applyBorder="1" applyAlignment="1">
      <alignment/>
    </xf>
    <xf numFmtId="0" fontId="94" fillId="27" borderId="17" xfId="0" applyFont="1" applyFill="1" applyBorder="1" applyAlignment="1">
      <alignment/>
    </xf>
    <xf numFmtId="0" fontId="55" fillId="0" borderId="0" xfId="0" applyFont="1" applyAlignment="1">
      <alignment/>
    </xf>
    <xf numFmtId="0" fontId="94" fillId="30" borderId="17" xfId="0" applyFont="1" applyFill="1" applyBorder="1" applyAlignment="1">
      <alignment/>
    </xf>
    <xf numFmtId="0" fontId="95" fillId="31" borderId="17" xfId="0" applyFont="1" applyFill="1" applyBorder="1" applyAlignment="1">
      <alignment/>
    </xf>
    <xf numFmtId="0" fontId="96" fillId="31" borderId="17" xfId="0" applyFont="1" applyFill="1" applyBorder="1" applyAlignment="1">
      <alignment/>
    </xf>
    <xf numFmtId="0" fontId="95" fillId="29" borderId="17" xfId="0" applyFont="1" applyFill="1" applyBorder="1" applyAlignment="1">
      <alignment/>
    </xf>
    <xf numFmtId="0" fontId="96" fillId="29" borderId="17" xfId="0" applyFont="1" applyFill="1" applyBorder="1" applyAlignment="1">
      <alignment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0" fontId="55" fillId="0" borderId="33" xfId="0" applyFont="1" applyBorder="1" applyAlignment="1">
      <alignment/>
    </xf>
    <xf numFmtId="0" fontId="97" fillId="28" borderId="34" xfId="0" applyFont="1" applyFill="1" applyBorder="1" applyAlignment="1">
      <alignment/>
    </xf>
    <xf numFmtId="0" fontId="97" fillId="28" borderId="17" xfId="0" applyFont="1" applyFill="1" applyBorder="1" applyAlignment="1">
      <alignment/>
    </xf>
    <xf numFmtId="0" fontId="98" fillId="28" borderId="33" xfId="0" applyFont="1" applyFill="1" applyBorder="1" applyAlignment="1">
      <alignment/>
    </xf>
    <xf numFmtId="0" fontId="98" fillId="28" borderId="34" xfId="0" applyFont="1" applyFill="1" applyBorder="1" applyAlignment="1">
      <alignment/>
    </xf>
    <xf numFmtId="0" fontId="98" fillId="28" borderId="17" xfId="0" applyFont="1" applyFill="1" applyBorder="1" applyAlignment="1">
      <alignment/>
    </xf>
    <xf numFmtId="0" fontId="55" fillId="0" borderId="35" xfId="0" applyFont="1" applyBorder="1" applyAlignment="1">
      <alignment/>
    </xf>
    <xf numFmtId="0" fontId="98" fillId="28" borderId="35" xfId="0" applyFont="1" applyFill="1" applyBorder="1" applyAlignment="1">
      <alignment/>
    </xf>
    <xf numFmtId="0" fontId="94" fillId="0" borderId="0" xfId="0" applyFont="1" applyAlignment="1">
      <alignment/>
    </xf>
    <xf numFmtId="0" fontId="54" fillId="0" borderId="0" xfId="0" applyFont="1" applyBorder="1" applyAlignment="1">
      <alignment/>
    </xf>
    <xf numFmtId="0" fontId="29" fillId="0" borderId="10" xfId="0" applyFont="1" applyFill="1" applyBorder="1" applyAlignment="1">
      <alignment/>
    </xf>
    <xf numFmtId="20" fontId="29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Fill="1" applyAlignment="1">
      <alignment horizontal="center"/>
    </xf>
    <xf numFmtId="0" fontId="99" fillId="27" borderId="17" xfId="0" applyFont="1" applyFill="1" applyBorder="1" applyAlignment="1">
      <alignment/>
    </xf>
    <xf numFmtId="0" fontId="99" fillId="30" borderId="17" xfId="0" applyFont="1" applyFill="1" applyBorder="1" applyAlignment="1">
      <alignment/>
    </xf>
    <xf numFmtId="181" fontId="83" fillId="29" borderId="0" xfId="0" applyNumberFormat="1" applyFont="1" applyFill="1" applyBorder="1" applyAlignment="1">
      <alignment horizontal="left"/>
    </xf>
    <xf numFmtId="20" fontId="29" fillId="0" borderId="0" xfId="0" applyNumberFormat="1" applyFont="1" applyBorder="1" applyAlignment="1">
      <alignment/>
    </xf>
    <xf numFmtId="0" fontId="30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87" fillId="28" borderId="38" xfId="0" applyFont="1" applyFill="1" applyBorder="1" applyAlignment="1">
      <alignment horizontal="center"/>
    </xf>
    <xf numFmtId="0" fontId="89" fillId="28" borderId="38" xfId="0" applyFont="1" applyFill="1" applyBorder="1" applyAlignment="1">
      <alignment horizontal="center"/>
    </xf>
    <xf numFmtId="0" fontId="87" fillId="28" borderId="38" xfId="0" applyFont="1" applyFill="1" applyBorder="1" applyAlignment="1">
      <alignment/>
    </xf>
    <xf numFmtId="0" fontId="55" fillId="0" borderId="17" xfId="0" applyFont="1" applyBorder="1" applyAlignment="1">
      <alignment/>
    </xf>
    <xf numFmtId="0" fontId="87" fillId="28" borderId="17" xfId="0" applyFont="1" applyFill="1" applyBorder="1" applyAlignment="1">
      <alignment horizontal="center"/>
    </xf>
    <xf numFmtId="0" fontId="89" fillId="28" borderId="38" xfId="0" applyFont="1" applyFill="1" applyBorder="1" applyAlignment="1">
      <alignment/>
    </xf>
    <xf numFmtId="0" fontId="89" fillId="28" borderId="17" xfId="0" applyFont="1" applyFill="1" applyBorder="1" applyAlignment="1">
      <alignment horizontal="center"/>
    </xf>
    <xf numFmtId="0" fontId="29" fillId="0" borderId="36" xfId="0" applyFont="1" applyBorder="1" applyAlignment="1">
      <alignment/>
    </xf>
    <xf numFmtId="0" fontId="30" fillId="0" borderId="37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9" fillId="0" borderId="18" xfId="0" applyFont="1" applyBorder="1" applyAlignment="1">
      <alignment/>
    </xf>
    <xf numFmtId="1" fontId="29" fillId="0" borderId="19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19" xfId="0" applyFont="1" applyBorder="1" applyAlignment="1">
      <alignment/>
    </xf>
    <xf numFmtId="1" fontId="29" fillId="0" borderId="16" xfId="0" applyNumberFormat="1" applyFont="1" applyBorder="1" applyAlignment="1">
      <alignment horizontal="center"/>
    </xf>
    <xf numFmtId="0" fontId="29" fillId="0" borderId="21" xfId="0" applyFont="1" applyBorder="1" applyAlignment="1">
      <alignment/>
    </xf>
    <xf numFmtId="20" fontId="29" fillId="0" borderId="12" xfId="0" applyNumberFormat="1" applyFont="1" applyBorder="1" applyAlignment="1">
      <alignment/>
    </xf>
    <xf numFmtId="1" fontId="100" fillId="27" borderId="17" xfId="0" applyNumberFormat="1" applyFont="1" applyFill="1" applyBorder="1" applyAlignment="1">
      <alignment horizontal="center"/>
    </xf>
    <xf numFmtId="1" fontId="100" fillId="29" borderId="17" xfId="0" applyNumberFormat="1" applyFont="1" applyFill="1" applyBorder="1" applyAlignment="1">
      <alignment horizontal="center"/>
    </xf>
    <xf numFmtId="1" fontId="83" fillId="27" borderId="17" xfId="0" applyNumberFormat="1" applyFont="1" applyFill="1" applyBorder="1" applyAlignment="1">
      <alignment horizontal="left"/>
    </xf>
    <xf numFmtId="1" fontId="83" fillId="27" borderId="17" xfId="0" applyNumberFormat="1" applyFont="1" applyFill="1" applyBorder="1" applyAlignment="1">
      <alignment horizontal="center"/>
    </xf>
    <xf numFmtId="1" fontId="83" fillId="29" borderId="17" xfId="0" applyNumberFormat="1" applyFont="1" applyFill="1" applyBorder="1" applyAlignment="1">
      <alignment horizontal="center"/>
    </xf>
    <xf numFmtId="1" fontId="83" fillId="29" borderId="17" xfId="0" applyNumberFormat="1" applyFont="1" applyFill="1" applyBorder="1" applyAlignment="1">
      <alignment horizontal="left"/>
    </xf>
    <xf numFmtId="1" fontId="29" fillId="0" borderId="36" xfId="0" applyNumberFormat="1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83" fillId="29" borderId="17" xfId="0" applyFont="1" applyFill="1" applyBorder="1" applyAlignment="1">
      <alignment horizontal="center"/>
    </xf>
    <xf numFmtId="0" fontId="95" fillId="27" borderId="41" xfId="0" applyFont="1" applyFill="1" applyBorder="1" applyAlignment="1">
      <alignment horizontal="center" wrapText="1"/>
    </xf>
    <xf numFmtId="0" fontId="95" fillId="27" borderId="42" xfId="0" applyFont="1" applyFill="1" applyBorder="1" applyAlignment="1">
      <alignment wrapText="1"/>
    </xf>
    <xf numFmtId="0" fontId="83" fillId="27" borderId="42" xfId="0" applyFont="1" applyFill="1" applyBorder="1" applyAlignment="1">
      <alignment wrapText="1"/>
    </xf>
    <xf numFmtId="0" fontId="83" fillId="27" borderId="43" xfId="0" applyFont="1" applyFill="1" applyBorder="1" applyAlignment="1">
      <alignment wrapText="1"/>
    </xf>
    <xf numFmtId="0" fontId="95" fillId="27" borderId="30" xfId="0" applyFont="1" applyFill="1" applyBorder="1" applyAlignment="1">
      <alignment horizontal="center" wrapText="1"/>
    </xf>
    <xf numFmtId="0" fontId="95" fillId="0" borderId="44" xfId="0" applyFont="1" applyFill="1" applyBorder="1" applyAlignment="1">
      <alignment wrapText="1"/>
    </xf>
    <xf numFmtId="0" fontId="95" fillId="0" borderId="38" xfId="0" applyFont="1" applyFill="1" applyBorder="1" applyAlignment="1">
      <alignment wrapText="1"/>
    </xf>
    <xf numFmtId="0" fontId="83" fillId="0" borderId="38" xfId="0" applyFont="1" applyFill="1" applyBorder="1" applyAlignment="1">
      <alignment wrapText="1"/>
    </xf>
    <xf numFmtId="0" fontId="29" fillId="0" borderId="45" xfId="0" applyFont="1" applyBorder="1" applyAlignment="1">
      <alignment/>
    </xf>
    <xf numFmtId="0" fontId="29" fillId="0" borderId="45" xfId="0" applyFont="1" applyFill="1" applyBorder="1" applyAlignment="1">
      <alignment/>
    </xf>
    <xf numFmtId="0" fontId="29" fillId="0" borderId="46" xfId="0" applyFont="1" applyBorder="1" applyAlignment="1">
      <alignment/>
    </xf>
    <xf numFmtId="0" fontId="29" fillId="0" borderId="46" xfId="0" applyFont="1" applyFill="1" applyBorder="1" applyAlignment="1">
      <alignment/>
    </xf>
    <xf numFmtId="0" fontId="29" fillId="0" borderId="47" xfId="0" applyFont="1" applyBorder="1" applyAlignment="1">
      <alignment/>
    </xf>
    <xf numFmtId="0" fontId="95" fillId="29" borderId="41" xfId="0" applyFont="1" applyFill="1" applyBorder="1" applyAlignment="1">
      <alignment horizontal="center" wrapText="1"/>
    </xf>
    <xf numFmtId="0" fontId="95" fillId="29" borderId="42" xfId="0" applyFont="1" applyFill="1" applyBorder="1" applyAlignment="1">
      <alignment wrapText="1"/>
    </xf>
    <xf numFmtId="0" fontId="83" fillId="29" borderId="42" xfId="0" applyFont="1" applyFill="1" applyBorder="1" applyAlignment="1">
      <alignment wrapText="1"/>
    </xf>
    <xf numFmtId="0" fontId="83" fillId="29" borderId="43" xfId="0" applyFont="1" applyFill="1" applyBorder="1" applyAlignment="1">
      <alignment wrapText="1"/>
    </xf>
    <xf numFmtId="0" fontId="95" fillId="29" borderId="30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/>
    </xf>
    <xf numFmtId="0" fontId="57" fillId="32" borderId="45" xfId="0" applyFont="1" applyFill="1" applyBorder="1" applyAlignment="1">
      <alignment horizontal="center"/>
    </xf>
    <xf numFmtId="0" fontId="57" fillId="32" borderId="17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49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8" fillId="0" borderId="46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7" fillId="32" borderId="46" xfId="0" applyFont="1" applyFill="1" applyBorder="1" applyAlignment="1">
      <alignment horizontal="center"/>
    </xf>
    <xf numFmtId="0" fontId="101" fillId="0" borderId="46" xfId="0" applyFont="1" applyFill="1" applyBorder="1" applyAlignment="1">
      <alignment horizontal="center"/>
    </xf>
    <xf numFmtId="0" fontId="57" fillId="29" borderId="45" xfId="0" applyFont="1" applyFill="1" applyBorder="1" applyAlignment="1">
      <alignment horizontal="center"/>
    </xf>
    <xf numFmtId="0" fontId="57" fillId="29" borderId="17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7" fillId="32" borderId="34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29" fillId="0" borderId="34" xfId="0" applyFont="1" applyBorder="1" applyAlignment="1">
      <alignment/>
    </xf>
    <xf numFmtId="0" fontId="59" fillId="0" borderId="17" xfId="0" applyFont="1" applyFill="1" applyBorder="1" applyAlignment="1">
      <alignment horizontal="center"/>
    </xf>
    <xf numFmtId="0" fontId="29" fillId="0" borderId="25" xfId="0" applyFont="1" applyBorder="1" applyAlignment="1">
      <alignment/>
    </xf>
    <xf numFmtId="0" fontId="57" fillId="0" borderId="25" xfId="0" applyFont="1" applyFill="1" applyBorder="1" applyAlignment="1">
      <alignment horizontal="center"/>
    </xf>
    <xf numFmtId="0" fontId="57" fillId="32" borderId="25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102" fillId="29" borderId="25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3" fillId="27" borderId="53" xfId="0" applyFont="1" applyFill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103" fillId="29" borderId="53" xfId="0" applyFont="1" applyFill="1" applyBorder="1" applyAlignment="1">
      <alignment horizontal="center"/>
    </xf>
    <xf numFmtId="0" fontId="104" fillId="29" borderId="26" xfId="0" applyFont="1" applyFill="1" applyBorder="1" applyAlignment="1">
      <alignment horizontal="center"/>
    </xf>
    <xf numFmtId="0" fontId="104" fillId="29" borderId="54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05" fillId="24" borderId="18" xfId="0" applyFont="1" applyFill="1" applyBorder="1" applyAlignment="1">
      <alignment horizontal="center" vertical="center" wrapText="1"/>
    </xf>
    <xf numFmtId="0" fontId="105" fillId="24" borderId="19" xfId="0" applyFont="1" applyFill="1" applyBorder="1" applyAlignment="1">
      <alignment horizontal="center" vertical="center" wrapText="1"/>
    </xf>
    <xf numFmtId="0" fontId="105" fillId="24" borderId="20" xfId="0" applyFont="1" applyFill="1" applyBorder="1" applyAlignment="1">
      <alignment horizontal="center" vertical="center" wrapText="1"/>
    </xf>
    <xf numFmtId="0" fontId="105" fillId="24" borderId="10" xfId="0" applyFont="1" applyFill="1" applyBorder="1" applyAlignment="1">
      <alignment horizontal="center" vertical="center" wrapText="1"/>
    </xf>
    <xf numFmtId="0" fontId="105" fillId="24" borderId="0" xfId="0" applyFont="1" applyFill="1" applyBorder="1" applyAlignment="1">
      <alignment horizontal="center" vertical="center" wrapText="1"/>
    </xf>
    <xf numFmtId="0" fontId="105" fillId="24" borderId="11" xfId="0" applyFont="1" applyFill="1" applyBorder="1" applyAlignment="1">
      <alignment horizontal="center" vertical="center" wrapText="1"/>
    </xf>
    <xf numFmtId="0" fontId="105" fillId="24" borderId="12" xfId="0" applyFont="1" applyFill="1" applyBorder="1" applyAlignment="1">
      <alignment horizontal="center" vertical="center" wrapText="1"/>
    </xf>
    <xf numFmtId="0" fontId="105" fillId="24" borderId="16" xfId="0" applyFont="1" applyFill="1" applyBorder="1" applyAlignment="1">
      <alignment horizontal="center" vertical="center" wrapText="1"/>
    </xf>
    <xf numFmtId="0" fontId="105" fillId="24" borderId="21" xfId="0" applyFont="1" applyFill="1" applyBorder="1" applyAlignment="1">
      <alignment horizontal="center" vertical="center" wrapText="1"/>
    </xf>
    <xf numFmtId="0" fontId="83" fillId="29" borderId="55" xfId="0" applyFont="1" applyFill="1" applyBorder="1" applyAlignment="1">
      <alignment horizontal="center" vertical="center" wrapText="1"/>
    </xf>
    <xf numFmtId="0" fontId="83" fillId="29" borderId="56" xfId="0" applyFont="1" applyFill="1" applyBorder="1" applyAlignment="1">
      <alignment horizontal="center" vertical="center" wrapText="1"/>
    </xf>
    <xf numFmtId="0" fontId="83" fillId="29" borderId="57" xfId="0" applyFont="1" applyFill="1" applyBorder="1" applyAlignment="1">
      <alignment horizontal="center" vertical="center" wrapText="1"/>
    </xf>
    <xf numFmtId="0" fontId="83" fillId="27" borderId="55" xfId="0" applyFont="1" applyFill="1" applyBorder="1" applyAlignment="1">
      <alignment horizontal="center" vertical="center" wrapText="1"/>
    </xf>
    <xf numFmtId="0" fontId="83" fillId="27" borderId="56" xfId="0" applyFont="1" applyFill="1" applyBorder="1" applyAlignment="1">
      <alignment horizontal="center" vertical="center" wrapText="1"/>
    </xf>
    <xf numFmtId="0" fontId="83" fillId="27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3" fillId="29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0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7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247650</xdr:rowOff>
    </xdr:from>
    <xdr:to>
      <xdr:col>4</xdr:col>
      <xdr:colOff>1133475</xdr:colOff>
      <xdr:row>6</xdr:row>
      <xdr:rowOff>0</xdr:rowOff>
    </xdr:to>
    <xdr:pic>
      <xdr:nvPicPr>
        <xdr:cNvPr id="1" name="Resim 1" descr="https://uye.bursa-smmmo.org.tr/home/uyeresim/1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67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3</xdr:row>
      <xdr:rowOff>0</xdr:rowOff>
    </xdr:from>
    <xdr:to>
      <xdr:col>1</xdr:col>
      <xdr:colOff>1504950</xdr:colOff>
      <xdr:row>6</xdr:row>
      <xdr:rowOff>9525</xdr:rowOff>
    </xdr:to>
    <xdr:pic>
      <xdr:nvPicPr>
        <xdr:cNvPr id="2" name="Resim 2" descr="https://uye.bursa-smmmo.org.tr/home/uyeresim/5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6762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</xdr:row>
      <xdr:rowOff>247650</xdr:rowOff>
    </xdr:from>
    <xdr:to>
      <xdr:col>2</xdr:col>
      <xdr:colOff>1257300</xdr:colOff>
      <xdr:row>6</xdr:row>
      <xdr:rowOff>28575</xdr:rowOff>
    </xdr:to>
    <xdr:pic>
      <xdr:nvPicPr>
        <xdr:cNvPr id="3" name="Resim 3" descr="https://uye.bursa-smmmo.org.tr/home/uyeresim/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6667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</xdr:row>
      <xdr:rowOff>228600</xdr:rowOff>
    </xdr:from>
    <xdr:to>
      <xdr:col>3</xdr:col>
      <xdr:colOff>1390650</xdr:colOff>
      <xdr:row>6</xdr:row>
      <xdr:rowOff>19050</xdr:rowOff>
    </xdr:to>
    <xdr:pic>
      <xdr:nvPicPr>
        <xdr:cNvPr id="4" name="Resim 4" descr="https://uye.bursa-smmmo.org.tr/home/uyeresim/3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6477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tabSelected="1" zoomScale="75" zoomScaleNormal="75" zoomScalePageLayoutView="0" workbookViewId="0" topLeftCell="A105">
      <selection activeCell="H127" sqref="H127"/>
    </sheetView>
  </sheetViews>
  <sheetFormatPr defaultColWidth="9.00390625" defaultRowHeight="12.75"/>
  <cols>
    <col min="1" max="1" width="15.125" style="1" customWidth="1"/>
    <col min="2" max="2" width="21.875" style="1" bestFit="1" customWidth="1"/>
    <col min="3" max="3" width="4.00390625" style="2" customWidth="1"/>
    <col min="4" max="4" width="4.125" style="2" customWidth="1"/>
    <col min="5" max="5" width="21.875" style="1" bestFit="1" customWidth="1"/>
    <col min="6" max="6" width="1.625" style="1" customWidth="1"/>
    <col min="7" max="7" width="15.125" style="1" customWidth="1"/>
    <col min="8" max="8" width="20.00390625" style="1" bestFit="1" customWidth="1"/>
    <col min="9" max="9" width="4.125" style="1" customWidth="1"/>
    <col min="10" max="10" width="4.00390625" style="1" customWidth="1"/>
    <col min="11" max="11" width="20.00390625" style="1" bestFit="1" customWidth="1"/>
    <col min="12" max="12" width="3.00390625" style="1" customWidth="1"/>
    <col min="13" max="15" width="9.125" style="1" hidden="1" customWidth="1"/>
    <col min="16" max="16" width="3.375" style="1" bestFit="1" customWidth="1"/>
    <col min="17" max="17" width="26.875" style="1" customWidth="1"/>
    <col min="18" max="21" width="3.375" style="1" bestFit="1" customWidth="1"/>
    <col min="22" max="23" width="4.75390625" style="1" bestFit="1" customWidth="1"/>
    <col min="24" max="24" width="4.375" style="1" bestFit="1" customWidth="1"/>
    <col min="25" max="25" width="7.875" style="1" bestFit="1" customWidth="1"/>
    <col min="26" max="26" width="2.125" style="1" customWidth="1"/>
    <col min="27" max="27" width="3.375" style="1" bestFit="1" customWidth="1"/>
    <col min="28" max="28" width="25.25390625" style="1" customWidth="1"/>
    <col min="29" max="32" width="3.375" style="1" bestFit="1" customWidth="1"/>
    <col min="33" max="34" width="4.75390625" style="1" bestFit="1" customWidth="1"/>
    <col min="35" max="35" width="4.375" style="1" bestFit="1" customWidth="1"/>
    <col min="36" max="36" width="7.875" style="1" bestFit="1" customWidth="1"/>
    <col min="37" max="16384" width="9.125" style="1" customWidth="1"/>
  </cols>
  <sheetData>
    <row r="1" spans="1:2" ht="12.75" hidden="1">
      <c r="A1" s="86" t="s">
        <v>0</v>
      </c>
      <c r="B1" s="86" t="s">
        <v>2</v>
      </c>
    </row>
    <row r="2" spans="1:7" ht="12.75" hidden="1">
      <c r="A2" s="15" t="s">
        <v>105</v>
      </c>
      <c r="B2" s="15" t="s">
        <v>106</v>
      </c>
      <c r="C2" s="5"/>
      <c r="D2" s="5"/>
      <c r="E2" s="15" t="s">
        <v>106</v>
      </c>
      <c r="F2" s="16"/>
      <c r="G2" s="15" t="s">
        <v>105</v>
      </c>
    </row>
    <row r="3" spans="1:7" ht="12.75" hidden="1">
      <c r="A3" s="15" t="s">
        <v>107</v>
      </c>
      <c r="B3" s="15" t="s">
        <v>108</v>
      </c>
      <c r="C3" s="5"/>
      <c r="D3" s="5"/>
      <c r="E3" s="15" t="s">
        <v>108</v>
      </c>
      <c r="F3" s="16"/>
      <c r="G3" s="15" t="s">
        <v>107</v>
      </c>
    </row>
    <row r="4" spans="1:7" ht="12.75" hidden="1">
      <c r="A4" s="87" t="s">
        <v>109</v>
      </c>
      <c r="B4" s="87" t="s">
        <v>110</v>
      </c>
      <c r="C4" s="5"/>
      <c r="D4" s="5"/>
      <c r="E4" s="87" t="s">
        <v>111</v>
      </c>
      <c r="F4" s="16"/>
      <c r="G4" s="87" t="s">
        <v>110</v>
      </c>
    </row>
    <row r="5" spans="1:7" ht="12.75" hidden="1">
      <c r="A5" s="87" t="s">
        <v>305</v>
      </c>
      <c r="B5" s="87" t="s">
        <v>112</v>
      </c>
      <c r="C5" s="5"/>
      <c r="D5" s="5"/>
      <c r="E5" s="87" t="s">
        <v>113</v>
      </c>
      <c r="F5" s="16"/>
      <c r="G5" s="87" t="s">
        <v>112</v>
      </c>
    </row>
    <row r="6" spans="1:7" ht="12.75" hidden="1">
      <c r="A6" s="87" t="s">
        <v>114</v>
      </c>
      <c r="B6" s="87" t="s">
        <v>115</v>
      </c>
      <c r="C6" s="5"/>
      <c r="D6" s="5"/>
      <c r="E6" s="87" t="s">
        <v>116</v>
      </c>
      <c r="F6" s="16"/>
      <c r="G6" s="87" t="s">
        <v>305</v>
      </c>
    </row>
    <row r="7" spans="1:7" ht="12.75" hidden="1">
      <c r="A7" s="87" t="s">
        <v>117</v>
      </c>
      <c r="B7" s="87" t="s">
        <v>118</v>
      </c>
      <c r="C7" s="5"/>
      <c r="D7" s="5"/>
      <c r="E7" s="87" t="s">
        <v>118</v>
      </c>
      <c r="F7" s="16"/>
      <c r="G7" s="87" t="s">
        <v>117</v>
      </c>
    </row>
    <row r="8" spans="1:7" ht="12.75" hidden="1">
      <c r="A8" s="87" t="s">
        <v>111</v>
      </c>
      <c r="B8" s="87" t="s">
        <v>116</v>
      </c>
      <c r="C8" s="5"/>
      <c r="D8" s="5"/>
      <c r="E8" s="87" t="s">
        <v>119</v>
      </c>
      <c r="F8" s="16"/>
      <c r="G8" s="87" t="s">
        <v>114</v>
      </c>
    </row>
    <row r="9" spans="1:7" ht="12.75" hidden="1">
      <c r="A9" s="87" t="s">
        <v>120</v>
      </c>
      <c r="B9" s="87" t="s">
        <v>307</v>
      </c>
      <c r="C9" s="5"/>
      <c r="D9" s="5"/>
      <c r="E9" s="87" t="s">
        <v>121</v>
      </c>
      <c r="F9" s="16"/>
      <c r="G9" s="87" t="s">
        <v>120</v>
      </c>
    </row>
    <row r="10" spans="1:7" ht="12.75" hidden="1">
      <c r="A10" s="1" t="s">
        <v>122</v>
      </c>
      <c r="B10" s="1" t="s">
        <v>306</v>
      </c>
      <c r="C10" s="5"/>
      <c r="D10" s="5"/>
      <c r="E10" s="87" t="s">
        <v>115</v>
      </c>
      <c r="F10" s="16"/>
      <c r="G10" s="87" t="s">
        <v>109</v>
      </c>
    </row>
    <row r="11" spans="3:7" ht="12.75" hidden="1">
      <c r="C11" s="5"/>
      <c r="D11" s="5"/>
      <c r="E11" s="87"/>
      <c r="F11" s="16"/>
      <c r="G11" s="87"/>
    </row>
    <row r="12" spans="1:11" ht="12.75" hidden="1">
      <c r="A12" s="283" t="s">
        <v>191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</row>
    <row r="13" spans="1:11" ht="12.75" hidden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  <row r="14" spans="1:11" ht="12.75" hidden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12.75" hidden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2.75" hidden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2.75" hidden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1" ht="12.75" hidden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</row>
    <row r="19" spans="1:11" ht="12.75" hidden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</row>
    <row r="20" spans="3:4" ht="12.75" hidden="1">
      <c r="C20" s="5"/>
      <c r="D20" s="5"/>
    </row>
    <row r="21" spans="1:11" ht="20.25" thickBot="1">
      <c r="A21" s="291" t="s">
        <v>195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</row>
    <row r="22" spans="1:37" ht="20.25" thickBot="1">
      <c r="A22" s="285" t="s">
        <v>0</v>
      </c>
      <c r="B22" s="286"/>
      <c r="C22" s="286"/>
      <c r="D22" s="286"/>
      <c r="E22" s="287"/>
      <c r="F22" s="118"/>
      <c r="G22" s="288" t="s">
        <v>2</v>
      </c>
      <c r="H22" s="289"/>
      <c r="I22" s="289"/>
      <c r="J22" s="289"/>
      <c r="K22" s="290"/>
      <c r="P22" s="163"/>
      <c r="Q22" s="164" t="s">
        <v>18</v>
      </c>
      <c r="R22" s="165"/>
      <c r="S22" s="165"/>
      <c r="T22" s="165"/>
      <c r="U22" s="165"/>
      <c r="V22" s="165"/>
      <c r="W22" s="165"/>
      <c r="X22" s="165"/>
      <c r="Y22" s="166"/>
      <c r="Z22" s="167"/>
      <c r="AA22" s="168"/>
      <c r="AB22" s="169" t="s">
        <v>19</v>
      </c>
      <c r="AC22" s="170"/>
      <c r="AD22" s="170"/>
      <c r="AE22" s="170"/>
      <c r="AF22" s="170"/>
      <c r="AG22" s="170"/>
      <c r="AH22" s="170"/>
      <c r="AI22" s="170"/>
      <c r="AJ22" s="171"/>
      <c r="AK22" s="140"/>
    </row>
    <row r="23" spans="1:37" ht="18.75" thickTop="1">
      <c r="A23" s="119"/>
      <c r="B23" s="120"/>
      <c r="C23" s="121"/>
      <c r="D23" s="121"/>
      <c r="E23" s="122"/>
      <c r="F23" s="4"/>
      <c r="G23" s="3"/>
      <c r="H23" s="4"/>
      <c r="I23" s="5"/>
      <c r="J23" s="5"/>
      <c r="K23" s="6"/>
      <c r="M23" s="1" t="s">
        <v>23</v>
      </c>
      <c r="P23" s="172"/>
      <c r="Q23" s="165" t="s">
        <v>9</v>
      </c>
      <c r="R23" s="164" t="s">
        <v>16</v>
      </c>
      <c r="S23" s="165" t="s">
        <v>10</v>
      </c>
      <c r="T23" s="165" t="s">
        <v>11</v>
      </c>
      <c r="U23" s="165" t="s">
        <v>12</v>
      </c>
      <c r="V23" s="165" t="s">
        <v>13</v>
      </c>
      <c r="W23" s="165" t="s">
        <v>14</v>
      </c>
      <c r="X23" s="165" t="s">
        <v>15</v>
      </c>
      <c r="Y23" s="164" t="s">
        <v>17</v>
      </c>
      <c r="Z23" s="167"/>
      <c r="AA23" s="173"/>
      <c r="AB23" s="170" t="s">
        <v>9</v>
      </c>
      <c r="AC23" s="169" t="s">
        <v>16</v>
      </c>
      <c r="AD23" s="170" t="s">
        <v>10</v>
      </c>
      <c r="AE23" s="170" t="s">
        <v>11</v>
      </c>
      <c r="AF23" s="170" t="s">
        <v>12</v>
      </c>
      <c r="AG23" s="170" t="s">
        <v>13</v>
      </c>
      <c r="AH23" s="170" t="s">
        <v>14</v>
      </c>
      <c r="AI23" s="170" t="s">
        <v>15</v>
      </c>
      <c r="AJ23" s="169" t="s">
        <v>17</v>
      </c>
      <c r="AK23" s="140"/>
    </row>
    <row r="24" spans="1:37" ht="15">
      <c r="A24" s="125">
        <v>42644</v>
      </c>
      <c r="B24" s="124" t="s">
        <v>3</v>
      </c>
      <c r="C24" s="124" t="s">
        <v>6</v>
      </c>
      <c r="D24" s="126"/>
      <c r="E24" s="127"/>
      <c r="F24" s="4"/>
      <c r="G24" s="128">
        <f>+A24</f>
        <v>42644</v>
      </c>
      <c r="H24" s="129" t="s">
        <v>3</v>
      </c>
      <c r="I24" s="129" t="s">
        <v>8</v>
      </c>
      <c r="J24" s="130"/>
      <c r="K24" s="131"/>
      <c r="P24" s="197">
        <v>1</v>
      </c>
      <c r="Q24" s="197" t="s">
        <v>31</v>
      </c>
      <c r="R24" s="197">
        <v>1</v>
      </c>
      <c r="S24" s="197">
        <v>1</v>
      </c>
      <c r="T24" s="197">
        <v>0</v>
      </c>
      <c r="U24" s="197">
        <v>0</v>
      </c>
      <c r="V24" s="197">
        <v>6</v>
      </c>
      <c r="W24" s="197">
        <v>3</v>
      </c>
      <c r="X24" s="197">
        <f aca="true" t="shared" si="0" ref="X24:X32">+V24-W24</f>
        <v>3</v>
      </c>
      <c r="Y24" s="197">
        <v>3</v>
      </c>
      <c r="Z24" s="175"/>
      <c r="AA24" s="198">
        <v>1</v>
      </c>
      <c r="AB24" s="198" t="s">
        <v>123</v>
      </c>
      <c r="AC24" s="198">
        <v>1</v>
      </c>
      <c r="AD24" s="198">
        <v>1</v>
      </c>
      <c r="AE24" s="198">
        <v>0</v>
      </c>
      <c r="AF24" s="198">
        <v>0</v>
      </c>
      <c r="AG24" s="198">
        <v>6</v>
      </c>
      <c r="AH24" s="198">
        <v>1</v>
      </c>
      <c r="AI24" s="198">
        <f aca="true" t="shared" si="1" ref="AI24:AI32">+AG24-AH24</f>
        <v>5</v>
      </c>
      <c r="AJ24" s="198">
        <v>3</v>
      </c>
      <c r="AK24" s="140"/>
    </row>
    <row r="25" spans="1:37" ht="15.75" thickBot="1">
      <c r="A25" s="193"/>
      <c r="B25" s="149"/>
      <c r="C25" s="151"/>
      <c r="D25" s="151"/>
      <c r="E25" s="152"/>
      <c r="F25" s="4"/>
      <c r="G25" s="193"/>
      <c r="H25" s="149"/>
      <c r="I25" s="151"/>
      <c r="J25" s="151"/>
      <c r="K25" s="152"/>
      <c r="P25" s="197">
        <f aca="true" t="shared" si="2" ref="P25:P32">+P24+1</f>
        <v>2</v>
      </c>
      <c r="Q25" s="197" t="s">
        <v>25</v>
      </c>
      <c r="R25" s="197">
        <v>1</v>
      </c>
      <c r="S25" s="197">
        <v>1</v>
      </c>
      <c r="T25" s="197">
        <v>0</v>
      </c>
      <c r="U25" s="197">
        <v>0</v>
      </c>
      <c r="V25" s="197">
        <v>5</v>
      </c>
      <c r="W25" s="197">
        <v>2</v>
      </c>
      <c r="X25" s="197">
        <f t="shared" si="0"/>
        <v>3</v>
      </c>
      <c r="Y25" s="197">
        <v>3</v>
      </c>
      <c r="Z25" s="175"/>
      <c r="AA25" s="198">
        <f aca="true" t="shared" si="3" ref="AA25:AA32">+AA24+1</f>
        <v>2</v>
      </c>
      <c r="AB25" s="198" t="s">
        <v>124</v>
      </c>
      <c r="AC25" s="198">
        <v>1</v>
      </c>
      <c r="AD25" s="198">
        <v>1</v>
      </c>
      <c r="AE25" s="198">
        <v>0</v>
      </c>
      <c r="AF25" s="198">
        <v>0</v>
      </c>
      <c r="AG25" s="198">
        <v>4</v>
      </c>
      <c r="AH25" s="198">
        <v>1</v>
      </c>
      <c r="AI25" s="198">
        <f t="shared" si="1"/>
        <v>3</v>
      </c>
      <c r="AJ25" s="198">
        <v>3</v>
      </c>
      <c r="AK25" s="140"/>
    </row>
    <row r="26" spans="1:37" ht="15.75" thickBot="1">
      <c r="A26" s="194" t="s">
        <v>7</v>
      </c>
      <c r="B26" s="149" t="str">
        <f>+A2</f>
        <v>Mali Çözüm</v>
      </c>
      <c r="C26" s="226">
        <v>5</v>
      </c>
      <c r="D26" s="226">
        <v>2</v>
      </c>
      <c r="E26" s="152" t="str">
        <f>+A9</f>
        <v>F-Uşaklar</v>
      </c>
      <c r="F26" s="4"/>
      <c r="G26" s="194" t="s">
        <v>7</v>
      </c>
      <c r="H26" s="149" t="str">
        <f>+B2</f>
        <v>Tek Düzen Spor</v>
      </c>
      <c r="I26" s="227">
        <v>4</v>
      </c>
      <c r="J26" s="227">
        <v>1</v>
      </c>
      <c r="K26" s="152" t="str">
        <f>+B9</f>
        <v>Fırtına Spor</v>
      </c>
      <c r="M26" s="9">
        <v>1</v>
      </c>
      <c r="N26" s="9">
        <v>8</v>
      </c>
      <c r="P26" s="197">
        <f t="shared" si="2"/>
        <v>3</v>
      </c>
      <c r="Q26" s="197" t="s">
        <v>125</v>
      </c>
      <c r="R26" s="197">
        <v>1</v>
      </c>
      <c r="S26" s="197">
        <v>1</v>
      </c>
      <c r="T26" s="197">
        <v>0</v>
      </c>
      <c r="U26" s="197">
        <v>0</v>
      </c>
      <c r="V26" s="197">
        <v>4</v>
      </c>
      <c r="W26" s="197">
        <v>1</v>
      </c>
      <c r="X26" s="197">
        <f t="shared" si="0"/>
        <v>3</v>
      </c>
      <c r="Y26" s="197">
        <v>3</v>
      </c>
      <c r="Z26" s="175"/>
      <c r="AA26" s="198">
        <f t="shared" si="3"/>
        <v>3</v>
      </c>
      <c r="AB26" s="198" t="s">
        <v>26</v>
      </c>
      <c r="AC26" s="198">
        <v>1</v>
      </c>
      <c r="AD26" s="198">
        <v>1</v>
      </c>
      <c r="AE26" s="198">
        <v>0</v>
      </c>
      <c r="AF26" s="198">
        <v>0</v>
      </c>
      <c r="AG26" s="198">
        <v>2</v>
      </c>
      <c r="AH26" s="198">
        <v>1</v>
      </c>
      <c r="AI26" s="198">
        <f t="shared" si="1"/>
        <v>1</v>
      </c>
      <c r="AJ26" s="198">
        <v>3</v>
      </c>
      <c r="AK26" s="140"/>
    </row>
    <row r="27" spans="1:37" ht="15.75" thickBot="1">
      <c r="A27" s="194" t="s">
        <v>5</v>
      </c>
      <c r="B27" s="149" t="str">
        <f>+A3</f>
        <v>1326 Yeşil İnciler</v>
      </c>
      <c r="C27" s="226">
        <v>6</v>
      </c>
      <c r="D27" s="226">
        <v>3</v>
      </c>
      <c r="E27" s="152" t="str">
        <f>+A8</f>
        <v>3568 Bursaspor</v>
      </c>
      <c r="F27" s="4"/>
      <c r="G27" s="194" t="s">
        <v>5</v>
      </c>
      <c r="H27" s="149" t="str">
        <f>+B3</f>
        <v>Mavi Yıldızlar</v>
      </c>
      <c r="I27" s="227">
        <v>3</v>
      </c>
      <c r="J27" s="227">
        <v>3</v>
      </c>
      <c r="K27" s="152" t="str">
        <f>+B8</f>
        <v>Gemlik Cumhuriyeti</v>
      </c>
      <c r="M27" s="9">
        <v>2</v>
      </c>
      <c r="N27" s="9">
        <v>7</v>
      </c>
      <c r="P27" s="197">
        <f t="shared" si="2"/>
        <v>4</v>
      </c>
      <c r="Q27" s="197" t="s">
        <v>126</v>
      </c>
      <c r="R27" s="197">
        <v>1</v>
      </c>
      <c r="S27" s="197">
        <v>1</v>
      </c>
      <c r="T27" s="197">
        <v>0</v>
      </c>
      <c r="U27" s="197">
        <v>0</v>
      </c>
      <c r="V27" s="197">
        <v>4</v>
      </c>
      <c r="W27" s="197">
        <v>3</v>
      </c>
      <c r="X27" s="197">
        <f t="shared" si="0"/>
        <v>1</v>
      </c>
      <c r="Y27" s="197">
        <v>3</v>
      </c>
      <c r="Z27" s="175"/>
      <c r="AA27" s="198">
        <f t="shared" si="3"/>
        <v>4</v>
      </c>
      <c r="AB27" s="198" t="s">
        <v>127</v>
      </c>
      <c r="AC27" s="198">
        <v>1</v>
      </c>
      <c r="AD27" s="198">
        <v>0</v>
      </c>
      <c r="AE27" s="198">
        <v>0</v>
      </c>
      <c r="AF27" s="198">
        <v>1</v>
      </c>
      <c r="AG27" s="198">
        <v>3</v>
      </c>
      <c r="AH27" s="198">
        <v>3</v>
      </c>
      <c r="AI27" s="198">
        <f t="shared" si="1"/>
        <v>0</v>
      </c>
      <c r="AJ27" s="198">
        <v>1</v>
      </c>
      <c r="AK27" s="140"/>
    </row>
    <row r="28" spans="1:37" ht="16.5" thickBot="1">
      <c r="A28" s="194" t="s">
        <v>1</v>
      </c>
      <c r="B28" s="149" t="str">
        <f>+A4</f>
        <v>Altın Mizan</v>
      </c>
      <c r="C28" s="226">
        <v>3</v>
      </c>
      <c r="D28" s="226">
        <v>4</v>
      </c>
      <c r="E28" s="152" t="str">
        <f>+A7</f>
        <v>Reeskont City</v>
      </c>
      <c r="F28" s="4"/>
      <c r="G28" s="194" t="s">
        <v>1</v>
      </c>
      <c r="H28" s="149" t="str">
        <f>+B4</f>
        <v>1299 Osmanlı</v>
      </c>
      <c r="I28" s="227">
        <v>6</v>
      </c>
      <c r="J28" s="227">
        <v>1</v>
      </c>
      <c r="K28" s="152" t="str">
        <f>+B7</f>
        <v>Dönen Varlıklar</v>
      </c>
      <c r="M28" s="9">
        <v>3</v>
      </c>
      <c r="N28" s="9">
        <v>6</v>
      </c>
      <c r="P28" s="177">
        <f t="shared" si="2"/>
        <v>5</v>
      </c>
      <c r="Q28" s="177" t="s">
        <v>94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f t="shared" si="0"/>
        <v>0</v>
      </c>
      <c r="Y28" s="177">
        <v>0</v>
      </c>
      <c r="Z28" s="167"/>
      <c r="AA28" s="179">
        <f t="shared" si="3"/>
        <v>5</v>
      </c>
      <c r="AB28" s="179" t="s">
        <v>27</v>
      </c>
      <c r="AC28" s="179">
        <v>1</v>
      </c>
      <c r="AD28" s="179">
        <v>0</v>
      </c>
      <c r="AE28" s="179">
        <v>0</v>
      </c>
      <c r="AF28" s="179">
        <v>1</v>
      </c>
      <c r="AG28" s="179">
        <v>3</v>
      </c>
      <c r="AH28" s="179">
        <v>3</v>
      </c>
      <c r="AI28" s="179">
        <f t="shared" si="1"/>
        <v>0</v>
      </c>
      <c r="AJ28" s="179">
        <v>1</v>
      </c>
      <c r="AK28" s="140"/>
    </row>
    <row r="29" spans="1:37" ht="16.5" thickBot="1">
      <c r="A29" s="194" t="s">
        <v>22</v>
      </c>
      <c r="B29" s="149" t="str">
        <f>+A5</f>
        <v>Karacabey Sütaş</v>
      </c>
      <c r="C29" s="226">
        <v>1</v>
      </c>
      <c r="D29" s="226">
        <v>4</v>
      </c>
      <c r="E29" s="152" t="str">
        <f>+A6</f>
        <v>O.Ersoy Mali Yıldızlar</v>
      </c>
      <c r="F29" s="4"/>
      <c r="G29" s="194" t="s">
        <v>22</v>
      </c>
      <c r="H29" s="149" t="str">
        <f>+B5</f>
        <v>Atletik Müşavir</v>
      </c>
      <c r="I29" s="227">
        <v>1</v>
      </c>
      <c r="J29" s="227">
        <v>2</v>
      </c>
      <c r="K29" s="152" t="str">
        <f>+B6</f>
        <v>Matrahsızlar</v>
      </c>
      <c r="M29" s="9">
        <v>4</v>
      </c>
      <c r="N29" s="9">
        <v>5</v>
      </c>
      <c r="P29" s="177">
        <f t="shared" si="2"/>
        <v>6</v>
      </c>
      <c r="Q29" s="177" t="s">
        <v>28</v>
      </c>
      <c r="R29" s="177">
        <v>1</v>
      </c>
      <c r="S29" s="177">
        <v>0</v>
      </c>
      <c r="T29" s="177">
        <v>1</v>
      </c>
      <c r="U29" s="177">
        <v>0</v>
      </c>
      <c r="V29" s="177">
        <v>3</v>
      </c>
      <c r="W29" s="177">
        <v>4</v>
      </c>
      <c r="X29" s="177">
        <f t="shared" si="0"/>
        <v>-1</v>
      </c>
      <c r="Y29" s="177">
        <v>0</v>
      </c>
      <c r="Z29" s="167"/>
      <c r="AA29" s="179">
        <f t="shared" si="3"/>
        <v>6</v>
      </c>
      <c r="AB29" s="179" t="s">
        <v>128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0</v>
      </c>
      <c r="AI29" s="179">
        <f t="shared" si="1"/>
        <v>0</v>
      </c>
      <c r="AJ29" s="179">
        <v>0</v>
      </c>
      <c r="AK29" s="140"/>
    </row>
    <row r="30" spans="1:37" ht="18.75" thickBot="1">
      <c r="A30" s="194"/>
      <c r="B30" s="149"/>
      <c r="C30" s="151"/>
      <c r="D30" s="151"/>
      <c r="E30" s="152"/>
      <c r="F30" s="4"/>
      <c r="G30" s="194"/>
      <c r="H30" s="149"/>
      <c r="I30" s="151"/>
      <c r="J30" s="151"/>
      <c r="K30" s="152"/>
      <c r="M30" s="8"/>
      <c r="N30" s="12"/>
      <c r="P30" s="177">
        <f t="shared" si="2"/>
        <v>7</v>
      </c>
      <c r="Q30" s="177" t="s">
        <v>29</v>
      </c>
      <c r="R30" s="177">
        <v>1</v>
      </c>
      <c r="S30" s="177">
        <v>0</v>
      </c>
      <c r="T30" s="177">
        <v>1</v>
      </c>
      <c r="U30" s="177">
        <v>0</v>
      </c>
      <c r="V30" s="177">
        <v>1</v>
      </c>
      <c r="W30" s="177">
        <v>4</v>
      </c>
      <c r="X30" s="177">
        <f t="shared" si="0"/>
        <v>-3</v>
      </c>
      <c r="Y30" s="177">
        <v>0</v>
      </c>
      <c r="Z30" s="167"/>
      <c r="AA30" s="179">
        <f t="shared" si="3"/>
        <v>7</v>
      </c>
      <c r="AB30" s="179" t="s">
        <v>30</v>
      </c>
      <c r="AC30" s="179">
        <v>1</v>
      </c>
      <c r="AD30" s="179">
        <v>0</v>
      </c>
      <c r="AE30" s="179">
        <v>1</v>
      </c>
      <c r="AF30" s="179">
        <v>0</v>
      </c>
      <c r="AG30" s="179">
        <v>1</v>
      </c>
      <c r="AH30" s="179">
        <v>2</v>
      </c>
      <c r="AI30" s="179">
        <f t="shared" si="1"/>
        <v>-1</v>
      </c>
      <c r="AJ30" s="179">
        <v>0</v>
      </c>
      <c r="AK30" s="140"/>
    </row>
    <row r="31" spans="1:37" ht="18">
      <c r="A31" s="194" t="s">
        <v>24</v>
      </c>
      <c r="B31" s="149" t="str">
        <f>+A10</f>
        <v>Denetim</v>
      </c>
      <c r="C31" s="151"/>
      <c r="D31" s="151"/>
      <c r="E31" s="152"/>
      <c r="F31" s="4"/>
      <c r="G31" s="194" t="s">
        <v>24</v>
      </c>
      <c r="H31" s="149" t="str">
        <f>+B10</f>
        <v>Kollektif Spor</v>
      </c>
      <c r="I31" s="151"/>
      <c r="J31" s="151"/>
      <c r="K31" s="152"/>
      <c r="M31" s="13"/>
      <c r="N31" s="13"/>
      <c r="P31" s="177">
        <f t="shared" si="2"/>
        <v>8</v>
      </c>
      <c r="Q31" s="177" t="s">
        <v>129</v>
      </c>
      <c r="R31" s="177">
        <v>1</v>
      </c>
      <c r="S31" s="177">
        <v>0</v>
      </c>
      <c r="T31" s="177">
        <v>1</v>
      </c>
      <c r="U31" s="177">
        <v>0</v>
      </c>
      <c r="V31" s="177">
        <v>2</v>
      </c>
      <c r="W31" s="177">
        <v>5</v>
      </c>
      <c r="X31" s="177">
        <f t="shared" si="0"/>
        <v>-3</v>
      </c>
      <c r="Y31" s="177">
        <v>0</v>
      </c>
      <c r="Z31" s="167"/>
      <c r="AA31" s="179">
        <f t="shared" si="3"/>
        <v>8</v>
      </c>
      <c r="AB31" s="179" t="s">
        <v>130</v>
      </c>
      <c r="AC31" s="179">
        <v>1</v>
      </c>
      <c r="AD31" s="179">
        <v>0</v>
      </c>
      <c r="AE31" s="179">
        <v>1</v>
      </c>
      <c r="AF31" s="179">
        <v>0</v>
      </c>
      <c r="AG31" s="179">
        <v>1</v>
      </c>
      <c r="AH31" s="179">
        <v>4</v>
      </c>
      <c r="AI31" s="179">
        <f t="shared" si="1"/>
        <v>-3</v>
      </c>
      <c r="AJ31" s="179">
        <v>0</v>
      </c>
      <c r="AK31" s="140"/>
    </row>
    <row r="32" spans="1:37" ht="18">
      <c r="A32" s="123"/>
      <c r="B32" s="120"/>
      <c r="C32" s="121"/>
      <c r="D32" s="121"/>
      <c r="E32" s="122"/>
      <c r="F32" s="4"/>
      <c r="G32" s="7"/>
      <c r="H32" s="4"/>
      <c r="I32" s="5"/>
      <c r="J32" s="5"/>
      <c r="K32" s="6"/>
      <c r="M32" s="13"/>
      <c r="N32" s="13"/>
      <c r="P32" s="177">
        <f t="shared" si="2"/>
        <v>9</v>
      </c>
      <c r="Q32" s="177" t="s">
        <v>131</v>
      </c>
      <c r="R32" s="177">
        <v>1</v>
      </c>
      <c r="S32" s="177">
        <v>0</v>
      </c>
      <c r="T32" s="177">
        <v>1</v>
      </c>
      <c r="U32" s="177">
        <v>0</v>
      </c>
      <c r="V32" s="177">
        <v>3</v>
      </c>
      <c r="W32" s="177">
        <v>6</v>
      </c>
      <c r="X32" s="177">
        <f t="shared" si="0"/>
        <v>-3</v>
      </c>
      <c r="Y32" s="177">
        <v>0</v>
      </c>
      <c r="Z32" s="167"/>
      <c r="AA32" s="179">
        <f t="shared" si="3"/>
        <v>9</v>
      </c>
      <c r="AB32" s="179" t="s">
        <v>132</v>
      </c>
      <c r="AC32" s="179">
        <v>1</v>
      </c>
      <c r="AD32" s="179">
        <v>0</v>
      </c>
      <c r="AE32" s="179">
        <v>1</v>
      </c>
      <c r="AF32" s="179">
        <v>0</v>
      </c>
      <c r="AG32" s="179">
        <v>1</v>
      </c>
      <c r="AH32" s="179">
        <v>6</v>
      </c>
      <c r="AI32" s="179">
        <f t="shared" si="1"/>
        <v>-5</v>
      </c>
      <c r="AJ32" s="179">
        <v>0</v>
      </c>
      <c r="AK32" s="140"/>
    </row>
    <row r="33" spans="1:37" ht="16.5" thickBot="1">
      <c r="A33" s="123"/>
      <c r="B33" s="120"/>
      <c r="C33" s="121"/>
      <c r="D33" s="121"/>
      <c r="E33" s="122"/>
      <c r="F33" s="4"/>
      <c r="G33" s="7"/>
      <c r="H33" s="4"/>
      <c r="I33" s="5"/>
      <c r="J33" s="5"/>
      <c r="K33" s="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40"/>
    </row>
    <row r="34" spans="1:37" ht="17.25" thickBot="1" thickTop="1">
      <c r="A34" s="88"/>
      <c r="B34" s="89"/>
      <c r="C34" s="90"/>
      <c r="D34" s="90"/>
      <c r="E34" s="91"/>
      <c r="F34" s="214"/>
      <c r="G34" s="88"/>
      <c r="H34" s="89"/>
      <c r="I34" s="90"/>
      <c r="J34" s="90"/>
      <c r="K34" s="91"/>
      <c r="P34" s="163"/>
      <c r="Q34" s="164" t="s">
        <v>20</v>
      </c>
      <c r="R34" s="165"/>
      <c r="S34" s="165"/>
      <c r="T34" s="165"/>
      <c r="U34" s="165"/>
      <c r="V34" s="165"/>
      <c r="W34" s="165"/>
      <c r="X34" s="165"/>
      <c r="Y34" s="166"/>
      <c r="Z34" s="167"/>
      <c r="AA34" s="168"/>
      <c r="AB34" s="169" t="s">
        <v>21</v>
      </c>
      <c r="AC34" s="170"/>
      <c r="AD34" s="170"/>
      <c r="AE34" s="170"/>
      <c r="AF34" s="170"/>
      <c r="AG34" s="170"/>
      <c r="AH34" s="170"/>
      <c r="AI34" s="170"/>
      <c r="AJ34" s="171"/>
      <c r="AK34" s="140"/>
    </row>
    <row r="35" spans="1:37" ht="16.5" thickTop="1">
      <c r="A35" s="7"/>
      <c r="B35" s="4"/>
      <c r="C35" s="5"/>
      <c r="D35" s="5"/>
      <c r="E35" s="4"/>
      <c r="F35" s="216"/>
      <c r="G35" s="7"/>
      <c r="H35" s="4"/>
      <c r="I35" s="5"/>
      <c r="J35" s="5"/>
      <c r="K35" s="6"/>
      <c r="P35" s="172"/>
      <c r="Q35" s="165" t="s">
        <v>9</v>
      </c>
      <c r="R35" s="164" t="s">
        <v>16</v>
      </c>
      <c r="S35" s="165" t="s">
        <v>10</v>
      </c>
      <c r="T35" s="165" t="s">
        <v>11</v>
      </c>
      <c r="U35" s="165" t="s">
        <v>12</v>
      </c>
      <c r="V35" s="165" t="s">
        <v>13</v>
      </c>
      <c r="W35" s="165" t="s">
        <v>14</v>
      </c>
      <c r="X35" s="165" t="s">
        <v>15</v>
      </c>
      <c r="Y35" s="164" t="s">
        <v>17</v>
      </c>
      <c r="Z35" s="167"/>
      <c r="AA35" s="173"/>
      <c r="AB35" s="170" t="s">
        <v>9</v>
      </c>
      <c r="AC35" s="169" t="s">
        <v>16</v>
      </c>
      <c r="AD35" s="170" t="s">
        <v>10</v>
      </c>
      <c r="AE35" s="170" t="s">
        <v>11</v>
      </c>
      <c r="AF35" s="170" t="s">
        <v>12</v>
      </c>
      <c r="AG35" s="170" t="s">
        <v>13</v>
      </c>
      <c r="AH35" s="170" t="s">
        <v>14</v>
      </c>
      <c r="AI35" s="170" t="s">
        <v>15</v>
      </c>
      <c r="AJ35" s="169" t="s">
        <v>17</v>
      </c>
      <c r="AK35" s="140"/>
    </row>
    <row r="36" spans="1:37" ht="15">
      <c r="A36" s="125">
        <f>+A24+7</f>
        <v>42651</v>
      </c>
      <c r="B36" s="124" t="s">
        <v>4</v>
      </c>
      <c r="C36" s="124" t="s">
        <v>8</v>
      </c>
      <c r="D36" s="126"/>
      <c r="E36" s="124"/>
      <c r="F36" s="217"/>
      <c r="G36" s="128">
        <f>+A36</f>
        <v>42651</v>
      </c>
      <c r="H36" s="129" t="s">
        <v>4</v>
      </c>
      <c r="I36" s="129" t="s">
        <v>6</v>
      </c>
      <c r="J36" s="130"/>
      <c r="K36" s="131"/>
      <c r="P36" s="197">
        <v>1</v>
      </c>
      <c r="Q36" s="197" t="s">
        <v>25</v>
      </c>
      <c r="R36" s="197">
        <v>2</v>
      </c>
      <c r="S36" s="197">
        <v>2</v>
      </c>
      <c r="T36" s="197">
        <v>0</v>
      </c>
      <c r="U36" s="197">
        <v>0</v>
      </c>
      <c r="V36" s="197">
        <v>13</v>
      </c>
      <c r="W36" s="197">
        <v>5</v>
      </c>
      <c r="X36" s="197">
        <f aca="true" t="shared" si="4" ref="X36:X44">+V36-W36</f>
        <v>8</v>
      </c>
      <c r="Y36" s="197">
        <v>6</v>
      </c>
      <c r="Z36" s="181"/>
      <c r="AA36" s="198">
        <v>1</v>
      </c>
      <c r="AB36" s="198" t="s">
        <v>232</v>
      </c>
      <c r="AC36" s="198">
        <v>2</v>
      </c>
      <c r="AD36" s="198">
        <v>2</v>
      </c>
      <c r="AE36" s="198">
        <v>0</v>
      </c>
      <c r="AF36" s="198">
        <v>0</v>
      </c>
      <c r="AG36" s="198">
        <v>9</v>
      </c>
      <c r="AH36" s="198">
        <v>2</v>
      </c>
      <c r="AI36" s="198">
        <f aca="true" t="shared" si="5" ref="AI36:AI44">+AG36-AH36</f>
        <v>7</v>
      </c>
      <c r="AJ36" s="198">
        <v>6</v>
      </c>
      <c r="AK36" s="140"/>
    </row>
    <row r="37" spans="1:37" ht="15.75" thickBot="1">
      <c r="A37" s="194"/>
      <c r="B37" s="149"/>
      <c r="C37" s="151"/>
      <c r="D37" s="151"/>
      <c r="E37" s="149"/>
      <c r="F37" s="217"/>
      <c r="G37" s="194"/>
      <c r="H37" s="149"/>
      <c r="I37" s="151"/>
      <c r="J37" s="151"/>
      <c r="K37" s="152"/>
      <c r="P37" s="197">
        <f aca="true" t="shared" si="6" ref="P37:P44">+P36+1</f>
        <v>2</v>
      </c>
      <c r="Q37" s="197" t="s">
        <v>31</v>
      </c>
      <c r="R37" s="197">
        <v>2</v>
      </c>
      <c r="S37" s="197">
        <v>2</v>
      </c>
      <c r="T37" s="197">
        <v>0</v>
      </c>
      <c r="U37" s="197">
        <v>0</v>
      </c>
      <c r="V37" s="197">
        <v>10</v>
      </c>
      <c r="W37" s="197">
        <v>4</v>
      </c>
      <c r="X37" s="197">
        <f t="shared" si="4"/>
        <v>6</v>
      </c>
      <c r="Y37" s="197">
        <v>6</v>
      </c>
      <c r="Z37" s="181"/>
      <c r="AA37" s="198">
        <f aca="true" t="shared" si="7" ref="AA37:AA44">+AA36+1</f>
        <v>2</v>
      </c>
      <c r="AB37" s="198" t="s">
        <v>26</v>
      </c>
      <c r="AC37" s="198">
        <v>2</v>
      </c>
      <c r="AD37" s="198">
        <v>2</v>
      </c>
      <c r="AE37" s="198">
        <v>0</v>
      </c>
      <c r="AF37" s="198">
        <v>0</v>
      </c>
      <c r="AG37" s="198">
        <v>4</v>
      </c>
      <c r="AH37" s="198">
        <v>1</v>
      </c>
      <c r="AI37" s="198">
        <f t="shared" si="5"/>
        <v>3</v>
      </c>
      <c r="AJ37" s="198">
        <v>6</v>
      </c>
      <c r="AK37" s="140"/>
    </row>
    <row r="38" spans="1:37" ht="15.75" thickBot="1">
      <c r="A38" s="194" t="s">
        <v>7</v>
      </c>
      <c r="B38" s="149" t="str">
        <f>+A8</f>
        <v>3568 Bursaspor</v>
      </c>
      <c r="C38" s="226">
        <v>4</v>
      </c>
      <c r="D38" s="226">
        <v>8</v>
      </c>
      <c r="E38" s="149" t="str">
        <f>+A10</f>
        <v>Denetim</v>
      </c>
      <c r="F38" s="217"/>
      <c r="G38" s="194" t="s">
        <v>7</v>
      </c>
      <c r="H38" s="149" t="str">
        <f>+B8</f>
        <v>Gemlik Cumhuriyeti</v>
      </c>
      <c r="I38" s="227">
        <v>6</v>
      </c>
      <c r="J38" s="227">
        <v>3</v>
      </c>
      <c r="K38" s="152" t="str">
        <f>+B10</f>
        <v>Kollektif Spor</v>
      </c>
      <c r="M38" s="9">
        <v>2</v>
      </c>
      <c r="N38" s="9">
        <v>8</v>
      </c>
      <c r="P38" s="197">
        <f t="shared" si="6"/>
        <v>3</v>
      </c>
      <c r="Q38" s="197" t="s">
        <v>29</v>
      </c>
      <c r="R38" s="197">
        <v>2</v>
      </c>
      <c r="S38" s="197">
        <v>1</v>
      </c>
      <c r="T38" s="197">
        <v>1</v>
      </c>
      <c r="U38" s="197">
        <v>0</v>
      </c>
      <c r="V38" s="197">
        <v>11</v>
      </c>
      <c r="W38" s="197">
        <v>6</v>
      </c>
      <c r="X38" s="197">
        <f t="shared" si="4"/>
        <v>5</v>
      </c>
      <c r="Y38" s="197">
        <v>3</v>
      </c>
      <c r="Z38" s="181"/>
      <c r="AA38" s="198">
        <f t="shared" si="7"/>
        <v>3</v>
      </c>
      <c r="AB38" s="198" t="s">
        <v>127</v>
      </c>
      <c r="AC38" s="198">
        <v>2</v>
      </c>
      <c r="AD38" s="198">
        <v>1</v>
      </c>
      <c r="AE38" s="198">
        <v>0</v>
      </c>
      <c r="AF38" s="198">
        <v>1</v>
      </c>
      <c r="AG38" s="198">
        <v>9</v>
      </c>
      <c r="AH38" s="198">
        <v>6</v>
      </c>
      <c r="AI38" s="198">
        <f t="shared" si="5"/>
        <v>3</v>
      </c>
      <c r="AJ38" s="198">
        <v>4</v>
      </c>
      <c r="AK38" s="140"/>
    </row>
    <row r="39" spans="1:37" ht="15.75" thickBot="1">
      <c r="A39" s="194" t="s">
        <v>5</v>
      </c>
      <c r="B39" s="149" t="str">
        <f>+A2</f>
        <v>Mali Çözüm</v>
      </c>
      <c r="C39" s="226">
        <v>8</v>
      </c>
      <c r="D39" s="226">
        <v>3</v>
      </c>
      <c r="E39" s="149" t="str">
        <f>+A7</f>
        <v>Reeskont City</v>
      </c>
      <c r="F39" s="217"/>
      <c r="G39" s="194" t="s">
        <v>5</v>
      </c>
      <c r="H39" s="149" t="str">
        <f>+B2</f>
        <v>Tek Düzen Spor</v>
      </c>
      <c r="I39" s="227">
        <v>5</v>
      </c>
      <c r="J39" s="227">
        <v>1</v>
      </c>
      <c r="K39" s="152" t="str">
        <f>+B7</f>
        <v>Dönen Varlıklar</v>
      </c>
      <c r="M39" s="9">
        <v>4</v>
      </c>
      <c r="N39" s="9">
        <v>7</v>
      </c>
      <c r="P39" s="197">
        <f t="shared" si="6"/>
        <v>4</v>
      </c>
      <c r="Q39" s="197" t="s">
        <v>94</v>
      </c>
      <c r="R39" s="197">
        <v>1</v>
      </c>
      <c r="S39" s="197">
        <v>1</v>
      </c>
      <c r="T39" s="197">
        <v>0</v>
      </c>
      <c r="U39" s="197">
        <v>0</v>
      </c>
      <c r="V39" s="197">
        <v>8</v>
      </c>
      <c r="W39" s="197">
        <v>4</v>
      </c>
      <c r="X39" s="197">
        <f t="shared" si="4"/>
        <v>4</v>
      </c>
      <c r="Y39" s="197">
        <v>3</v>
      </c>
      <c r="Z39" s="181"/>
      <c r="AA39" s="198">
        <f t="shared" si="7"/>
        <v>4</v>
      </c>
      <c r="AB39" s="198" t="s">
        <v>123</v>
      </c>
      <c r="AC39" s="198">
        <v>2</v>
      </c>
      <c r="AD39" s="198">
        <v>1</v>
      </c>
      <c r="AE39" s="198">
        <v>1</v>
      </c>
      <c r="AF39" s="198">
        <v>0</v>
      </c>
      <c r="AG39" s="198">
        <v>9</v>
      </c>
      <c r="AH39" s="198">
        <v>5</v>
      </c>
      <c r="AI39" s="198">
        <f t="shared" si="5"/>
        <v>4</v>
      </c>
      <c r="AJ39" s="198">
        <v>3</v>
      </c>
      <c r="AK39" s="140"/>
    </row>
    <row r="40" spans="1:37" ht="16.5" thickBot="1">
      <c r="A40" s="194" t="s">
        <v>1</v>
      </c>
      <c r="B40" s="149" t="str">
        <f>+A6</f>
        <v>O.Ersoy Mali Yıldızlar</v>
      </c>
      <c r="C40" s="226">
        <v>1</v>
      </c>
      <c r="D40" s="226">
        <v>4</v>
      </c>
      <c r="E40" s="149" t="str">
        <f>+A3</f>
        <v>1326 Yeşil İnciler</v>
      </c>
      <c r="F40" s="217"/>
      <c r="G40" s="194" t="s">
        <v>1</v>
      </c>
      <c r="H40" s="149" t="str">
        <f>+B6</f>
        <v>Matrahsızlar</v>
      </c>
      <c r="I40" s="227">
        <v>2</v>
      </c>
      <c r="J40" s="227">
        <v>0</v>
      </c>
      <c r="K40" s="152" t="str">
        <f>+B3</f>
        <v>Mavi Yıldızlar</v>
      </c>
      <c r="M40" s="9">
        <v>1</v>
      </c>
      <c r="N40" s="9">
        <v>6</v>
      </c>
      <c r="P40" s="177">
        <f t="shared" si="6"/>
        <v>5</v>
      </c>
      <c r="Q40" s="177" t="s">
        <v>125</v>
      </c>
      <c r="R40" s="177">
        <v>2</v>
      </c>
      <c r="S40" s="177">
        <v>1</v>
      </c>
      <c r="T40" s="177">
        <v>1</v>
      </c>
      <c r="U40" s="177">
        <v>0</v>
      </c>
      <c r="V40" s="177">
        <v>5</v>
      </c>
      <c r="W40" s="177">
        <v>5</v>
      </c>
      <c r="X40" s="177">
        <f>+V40-W40</f>
        <v>0</v>
      </c>
      <c r="Y40" s="177">
        <v>3</v>
      </c>
      <c r="Z40" s="182"/>
      <c r="AA40" s="179">
        <f t="shared" si="7"/>
        <v>5</v>
      </c>
      <c r="AB40" s="179" t="s">
        <v>30</v>
      </c>
      <c r="AC40" s="179">
        <v>2</v>
      </c>
      <c r="AD40" s="179">
        <v>1</v>
      </c>
      <c r="AE40" s="179">
        <v>1</v>
      </c>
      <c r="AF40" s="179">
        <v>0</v>
      </c>
      <c r="AG40" s="179">
        <v>5</v>
      </c>
      <c r="AH40" s="179">
        <v>5</v>
      </c>
      <c r="AI40" s="179">
        <f t="shared" si="5"/>
        <v>0</v>
      </c>
      <c r="AJ40" s="179">
        <v>3</v>
      </c>
      <c r="AK40" s="140"/>
    </row>
    <row r="41" spans="1:37" ht="16.5" thickBot="1">
      <c r="A41" s="194" t="s">
        <v>22</v>
      </c>
      <c r="B41" s="149" t="str">
        <f>+A4</f>
        <v>Altın Mizan</v>
      </c>
      <c r="C41" s="226">
        <v>2</v>
      </c>
      <c r="D41" s="226">
        <v>10</v>
      </c>
      <c r="E41" s="149" t="str">
        <f>+A5</f>
        <v>Karacabey Sütaş</v>
      </c>
      <c r="F41" s="217"/>
      <c r="G41" s="194" t="s">
        <v>22</v>
      </c>
      <c r="H41" s="149" t="str">
        <f>+B4</f>
        <v>1299 Osmanlı</v>
      </c>
      <c r="I41" s="227">
        <v>3</v>
      </c>
      <c r="J41" s="227">
        <v>4</v>
      </c>
      <c r="K41" s="152" t="str">
        <f>+B5</f>
        <v>Atletik Müşavir</v>
      </c>
      <c r="M41" s="9">
        <v>3</v>
      </c>
      <c r="N41" s="9">
        <v>5</v>
      </c>
      <c r="P41" s="177">
        <f t="shared" si="6"/>
        <v>6</v>
      </c>
      <c r="Q41" s="177" t="s">
        <v>126</v>
      </c>
      <c r="R41" s="177">
        <v>2</v>
      </c>
      <c r="S41" s="177">
        <v>1</v>
      </c>
      <c r="T41" s="177">
        <v>1</v>
      </c>
      <c r="U41" s="177">
        <v>0</v>
      </c>
      <c r="V41" s="177">
        <v>7</v>
      </c>
      <c r="W41" s="177">
        <v>11</v>
      </c>
      <c r="X41" s="177">
        <f t="shared" si="4"/>
        <v>-4</v>
      </c>
      <c r="Y41" s="177">
        <v>3</v>
      </c>
      <c r="Z41" s="182"/>
      <c r="AA41" s="179">
        <f t="shared" si="7"/>
        <v>6</v>
      </c>
      <c r="AB41" s="179" t="s">
        <v>27</v>
      </c>
      <c r="AC41" s="179">
        <v>2</v>
      </c>
      <c r="AD41" s="179">
        <v>0</v>
      </c>
      <c r="AE41" s="179">
        <v>1</v>
      </c>
      <c r="AF41" s="179">
        <v>1</v>
      </c>
      <c r="AG41" s="179">
        <v>3</v>
      </c>
      <c r="AH41" s="179">
        <v>5</v>
      </c>
      <c r="AI41" s="179">
        <f t="shared" si="5"/>
        <v>-2</v>
      </c>
      <c r="AJ41" s="179">
        <v>1</v>
      </c>
      <c r="AK41" s="140"/>
    </row>
    <row r="42" spans="1:37" ht="18.75" thickBot="1">
      <c r="A42" s="194"/>
      <c r="B42" s="149"/>
      <c r="C42" s="151"/>
      <c r="D42" s="151"/>
      <c r="E42" s="149"/>
      <c r="F42" s="217"/>
      <c r="G42" s="194"/>
      <c r="H42" s="149"/>
      <c r="I42" s="151"/>
      <c r="J42" s="151"/>
      <c r="K42" s="152"/>
      <c r="M42" s="10"/>
      <c r="N42" s="11"/>
      <c r="P42" s="177">
        <f t="shared" si="6"/>
        <v>7</v>
      </c>
      <c r="Q42" s="177" t="s">
        <v>129</v>
      </c>
      <c r="R42" s="177">
        <v>1</v>
      </c>
      <c r="S42" s="177">
        <v>0</v>
      </c>
      <c r="T42" s="177">
        <v>1</v>
      </c>
      <c r="U42" s="177">
        <v>0</v>
      </c>
      <c r="V42" s="177">
        <v>2</v>
      </c>
      <c r="W42" s="177">
        <v>5</v>
      </c>
      <c r="X42" s="177">
        <f t="shared" si="4"/>
        <v>-3</v>
      </c>
      <c r="Y42" s="177">
        <v>0</v>
      </c>
      <c r="Z42" s="182"/>
      <c r="AA42" s="179">
        <f t="shared" si="7"/>
        <v>7</v>
      </c>
      <c r="AB42" s="179" t="s">
        <v>128</v>
      </c>
      <c r="AC42" s="179">
        <v>1</v>
      </c>
      <c r="AD42" s="179">
        <v>0</v>
      </c>
      <c r="AE42" s="179">
        <v>1</v>
      </c>
      <c r="AF42" s="179">
        <v>0</v>
      </c>
      <c r="AG42" s="179">
        <v>3</v>
      </c>
      <c r="AH42" s="179">
        <v>6</v>
      </c>
      <c r="AI42" s="179">
        <f t="shared" si="5"/>
        <v>-3</v>
      </c>
      <c r="AJ42" s="179">
        <v>0</v>
      </c>
      <c r="AK42" s="140"/>
    </row>
    <row r="43" spans="1:37" ht="18">
      <c r="A43" s="194" t="s">
        <v>24</v>
      </c>
      <c r="B43" s="195" t="str">
        <f>+A9</f>
        <v>F-Uşaklar</v>
      </c>
      <c r="C43" s="196"/>
      <c r="D43" s="196"/>
      <c r="E43" s="195"/>
      <c r="F43" s="217"/>
      <c r="G43" s="194" t="s">
        <v>24</v>
      </c>
      <c r="H43" s="149" t="str">
        <f>+B9</f>
        <v>Fırtına Spor</v>
      </c>
      <c r="I43" s="151"/>
      <c r="J43" s="151"/>
      <c r="K43" s="152"/>
      <c r="M43" s="13"/>
      <c r="N43" s="14"/>
      <c r="P43" s="177">
        <f t="shared" si="6"/>
        <v>8</v>
      </c>
      <c r="Q43" s="177" t="s">
        <v>131</v>
      </c>
      <c r="R43" s="177">
        <v>2</v>
      </c>
      <c r="S43" s="177">
        <v>0</v>
      </c>
      <c r="T43" s="177">
        <v>2</v>
      </c>
      <c r="U43" s="177">
        <v>0</v>
      </c>
      <c r="V43" s="177">
        <v>7</v>
      </c>
      <c r="W43" s="177">
        <v>14</v>
      </c>
      <c r="X43" s="177">
        <f t="shared" si="4"/>
        <v>-7</v>
      </c>
      <c r="Y43" s="177">
        <v>0</v>
      </c>
      <c r="Z43" s="182"/>
      <c r="AA43" s="179">
        <f t="shared" si="7"/>
        <v>8</v>
      </c>
      <c r="AB43" s="179" t="s">
        <v>130</v>
      </c>
      <c r="AC43" s="179">
        <v>1</v>
      </c>
      <c r="AD43" s="179">
        <v>0</v>
      </c>
      <c r="AE43" s="179">
        <v>1</v>
      </c>
      <c r="AF43" s="179">
        <v>0</v>
      </c>
      <c r="AG43" s="179">
        <v>1</v>
      </c>
      <c r="AH43" s="179">
        <v>4</v>
      </c>
      <c r="AI43" s="179">
        <f t="shared" si="5"/>
        <v>-3</v>
      </c>
      <c r="AJ43" s="179">
        <v>0</v>
      </c>
      <c r="AK43" s="140"/>
    </row>
    <row r="44" spans="1:37" ht="18">
      <c r="A44" s="7"/>
      <c r="B44" s="4"/>
      <c r="C44" s="5"/>
      <c r="D44" s="5"/>
      <c r="E44" s="4"/>
      <c r="F44" s="217"/>
      <c r="G44" s="7"/>
      <c r="H44" s="4"/>
      <c r="I44" s="5"/>
      <c r="J44" s="5"/>
      <c r="K44" s="6"/>
      <c r="M44" s="13"/>
      <c r="N44" s="14"/>
      <c r="P44" s="177">
        <f t="shared" si="6"/>
        <v>9</v>
      </c>
      <c r="Q44" s="177" t="s">
        <v>233</v>
      </c>
      <c r="R44" s="177">
        <v>2</v>
      </c>
      <c r="S44" s="177">
        <v>0</v>
      </c>
      <c r="T44" s="177">
        <v>2</v>
      </c>
      <c r="U44" s="177">
        <v>0</v>
      </c>
      <c r="V44" s="177">
        <v>5</v>
      </c>
      <c r="W44" s="177">
        <v>14</v>
      </c>
      <c r="X44" s="177">
        <f t="shared" si="4"/>
        <v>-9</v>
      </c>
      <c r="Y44" s="177">
        <v>0</v>
      </c>
      <c r="Z44" s="182"/>
      <c r="AA44" s="179">
        <f t="shared" si="7"/>
        <v>9</v>
      </c>
      <c r="AB44" s="179" t="s">
        <v>132</v>
      </c>
      <c r="AC44" s="179">
        <v>2</v>
      </c>
      <c r="AD44" s="179">
        <v>0</v>
      </c>
      <c r="AE44" s="179">
        <v>2</v>
      </c>
      <c r="AF44" s="179">
        <v>0</v>
      </c>
      <c r="AG44" s="179">
        <v>2</v>
      </c>
      <c r="AH44" s="179">
        <v>11</v>
      </c>
      <c r="AI44" s="179">
        <f t="shared" si="5"/>
        <v>-9</v>
      </c>
      <c r="AJ44" s="179">
        <v>0</v>
      </c>
      <c r="AK44" s="140"/>
    </row>
    <row r="45" spans="1:37" ht="15.75" thickBot="1">
      <c r="A45" s="7"/>
      <c r="B45" s="4"/>
      <c r="C45" s="5"/>
      <c r="D45" s="5"/>
      <c r="E45" s="4"/>
      <c r="F45" s="218"/>
      <c r="G45" s="7"/>
      <c r="H45" s="4"/>
      <c r="I45" s="5"/>
      <c r="J45" s="5"/>
      <c r="K45" s="6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40"/>
    </row>
    <row r="46" spans="1:37" ht="17.25" thickBot="1" thickTop="1">
      <c r="A46" s="88"/>
      <c r="B46" s="89"/>
      <c r="C46" s="90"/>
      <c r="D46" s="90"/>
      <c r="E46" s="91"/>
      <c r="F46" s="215"/>
      <c r="G46" s="88"/>
      <c r="H46" s="89"/>
      <c r="I46" s="90"/>
      <c r="J46" s="90"/>
      <c r="K46" s="91"/>
      <c r="P46" s="183"/>
      <c r="Q46" s="164" t="s">
        <v>170</v>
      </c>
      <c r="R46" s="184"/>
      <c r="S46" s="184"/>
      <c r="T46" s="184"/>
      <c r="U46" s="184"/>
      <c r="V46" s="184"/>
      <c r="W46" s="184"/>
      <c r="X46" s="184"/>
      <c r="Y46" s="185"/>
      <c r="Z46" s="167"/>
      <c r="AA46" s="186"/>
      <c r="AB46" s="169" t="s">
        <v>171</v>
      </c>
      <c r="AC46" s="187"/>
      <c r="AD46" s="187"/>
      <c r="AE46" s="187"/>
      <c r="AF46" s="187"/>
      <c r="AG46" s="187"/>
      <c r="AH46" s="187"/>
      <c r="AI46" s="187"/>
      <c r="AJ46" s="188"/>
      <c r="AK46" s="167"/>
    </row>
    <row r="47" spans="1:37" ht="16.5" thickTop="1">
      <c r="A47" s="7"/>
      <c r="B47" s="4"/>
      <c r="C47" s="5"/>
      <c r="D47" s="5"/>
      <c r="E47" s="6"/>
      <c r="F47" s="4"/>
      <c r="G47" s="7"/>
      <c r="H47" s="4"/>
      <c r="I47" s="5"/>
      <c r="J47" s="5"/>
      <c r="K47" s="6"/>
      <c r="P47" s="189"/>
      <c r="Q47" s="165" t="s">
        <v>9</v>
      </c>
      <c r="R47" s="164" t="s">
        <v>16</v>
      </c>
      <c r="S47" s="165" t="s">
        <v>10</v>
      </c>
      <c r="T47" s="165" t="s">
        <v>11</v>
      </c>
      <c r="U47" s="165" t="s">
        <v>12</v>
      </c>
      <c r="V47" s="165" t="s">
        <v>13</v>
      </c>
      <c r="W47" s="165" t="s">
        <v>14</v>
      </c>
      <c r="X47" s="165" t="s">
        <v>15</v>
      </c>
      <c r="Y47" s="164" t="s">
        <v>17</v>
      </c>
      <c r="Z47" s="167"/>
      <c r="AA47" s="190"/>
      <c r="AB47" s="170" t="s">
        <v>9</v>
      </c>
      <c r="AC47" s="169" t="s">
        <v>16</v>
      </c>
      <c r="AD47" s="170" t="s">
        <v>10</v>
      </c>
      <c r="AE47" s="170" t="s">
        <v>11</v>
      </c>
      <c r="AF47" s="170" t="s">
        <v>12</v>
      </c>
      <c r="AG47" s="170" t="s">
        <v>13</v>
      </c>
      <c r="AH47" s="170" t="s">
        <v>14</v>
      </c>
      <c r="AI47" s="170" t="s">
        <v>15</v>
      </c>
      <c r="AJ47" s="169" t="s">
        <v>17</v>
      </c>
      <c r="AK47" s="167"/>
    </row>
    <row r="48" spans="1:37" ht="15.75">
      <c r="A48" s="125">
        <f>+A36+14</f>
        <v>42665</v>
      </c>
      <c r="B48" s="124" t="s">
        <v>172</v>
      </c>
      <c r="C48" s="124" t="s">
        <v>6</v>
      </c>
      <c r="D48" s="126"/>
      <c r="E48" s="127"/>
      <c r="F48" s="132"/>
      <c r="G48" s="128">
        <f>+A48</f>
        <v>42665</v>
      </c>
      <c r="H48" s="129" t="s">
        <v>172</v>
      </c>
      <c r="I48" s="129" t="s">
        <v>8</v>
      </c>
      <c r="J48" s="130"/>
      <c r="K48" s="131"/>
      <c r="P48" s="197">
        <v>1</v>
      </c>
      <c r="Q48" s="197" t="s">
        <v>25</v>
      </c>
      <c r="R48" s="197">
        <v>3</v>
      </c>
      <c r="S48" s="197">
        <v>2</v>
      </c>
      <c r="T48" s="197">
        <v>0</v>
      </c>
      <c r="U48" s="197">
        <v>1</v>
      </c>
      <c r="V48" s="197">
        <v>16</v>
      </c>
      <c r="W48" s="197">
        <v>8</v>
      </c>
      <c r="X48" s="197">
        <f aca="true" t="shared" si="8" ref="X48:X56">+V48-W48</f>
        <v>8</v>
      </c>
      <c r="Y48" s="197">
        <v>7</v>
      </c>
      <c r="Z48" s="191"/>
      <c r="AA48" s="198">
        <v>1</v>
      </c>
      <c r="AB48" s="198" t="s">
        <v>232</v>
      </c>
      <c r="AC48" s="198">
        <v>3</v>
      </c>
      <c r="AD48" s="198">
        <v>3</v>
      </c>
      <c r="AE48" s="198">
        <v>0</v>
      </c>
      <c r="AF48" s="198">
        <v>0</v>
      </c>
      <c r="AG48" s="198">
        <v>12</v>
      </c>
      <c r="AH48" s="198">
        <v>2</v>
      </c>
      <c r="AI48" s="198">
        <f aca="true" t="shared" si="9" ref="AI48:AI56">+AG48-AH48</f>
        <v>10</v>
      </c>
      <c r="AJ48" s="198">
        <v>9</v>
      </c>
      <c r="AK48" s="167"/>
    </row>
    <row r="49" spans="1:37" ht="16.5" thickBot="1">
      <c r="A49" s="194"/>
      <c r="B49" s="149"/>
      <c r="C49" s="151"/>
      <c r="D49" s="151"/>
      <c r="E49" s="152"/>
      <c r="F49" s="132"/>
      <c r="G49" s="194"/>
      <c r="H49" s="149"/>
      <c r="I49" s="151"/>
      <c r="J49" s="151"/>
      <c r="K49" s="152"/>
      <c r="P49" s="197">
        <f aca="true" t="shared" si="10" ref="P49:P56">+P48+1</f>
        <v>2</v>
      </c>
      <c r="Q49" s="197" t="s">
        <v>31</v>
      </c>
      <c r="R49" s="197">
        <v>3</v>
      </c>
      <c r="S49" s="197">
        <v>2</v>
      </c>
      <c r="T49" s="197">
        <v>1</v>
      </c>
      <c r="U49" s="197">
        <v>0</v>
      </c>
      <c r="V49" s="197">
        <v>16</v>
      </c>
      <c r="W49" s="197">
        <v>12</v>
      </c>
      <c r="X49" s="197">
        <f t="shared" si="8"/>
        <v>4</v>
      </c>
      <c r="Y49" s="197">
        <v>6</v>
      </c>
      <c r="Z49" s="191"/>
      <c r="AA49" s="198">
        <f aca="true" t="shared" si="11" ref="AA49:AA56">+AA48+1</f>
        <v>2</v>
      </c>
      <c r="AB49" s="198" t="s">
        <v>26</v>
      </c>
      <c r="AC49" s="198">
        <v>3</v>
      </c>
      <c r="AD49" s="198">
        <v>3</v>
      </c>
      <c r="AE49" s="198">
        <v>0</v>
      </c>
      <c r="AF49" s="198">
        <v>0</v>
      </c>
      <c r="AG49" s="198">
        <v>11</v>
      </c>
      <c r="AH49" s="198">
        <v>2</v>
      </c>
      <c r="AI49" s="198">
        <f t="shared" si="9"/>
        <v>9</v>
      </c>
      <c r="AJ49" s="198">
        <v>9</v>
      </c>
      <c r="AK49" s="167"/>
    </row>
    <row r="50" spans="1:37" ht="16.5" thickBot="1">
      <c r="A50" s="194" t="s">
        <v>7</v>
      </c>
      <c r="B50" s="149" t="str">
        <f>+A7</f>
        <v>Reeskont City</v>
      </c>
      <c r="C50" s="226">
        <v>5</v>
      </c>
      <c r="D50" s="226">
        <v>5</v>
      </c>
      <c r="E50" s="152" t="str">
        <f>+A9</f>
        <v>F-Uşaklar</v>
      </c>
      <c r="F50" s="132"/>
      <c r="G50" s="194" t="s">
        <v>7</v>
      </c>
      <c r="H50" s="149" t="str">
        <f>+B7</f>
        <v>Dönen Varlıklar</v>
      </c>
      <c r="I50" s="227">
        <v>6</v>
      </c>
      <c r="J50" s="227">
        <v>1</v>
      </c>
      <c r="K50" s="152" t="str">
        <f>+B9</f>
        <v>Fırtına Spor</v>
      </c>
      <c r="M50" s="9">
        <v>3</v>
      </c>
      <c r="N50" s="9">
        <v>7</v>
      </c>
      <c r="P50" s="197">
        <f t="shared" si="10"/>
        <v>3</v>
      </c>
      <c r="Q50" s="197" t="s">
        <v>125</v>
      </c>
      <c r="R50" s="197">
        <v>3</v>
      </c>
      <c r="S50" s="197">
        <v>2</v>
      </c>
      <c r="T50" s="197">
        <v>1</v>
      </c>
      <c r="U50" s="197">
        <v>0</v>
      </c>
      <c r="V50" s="197">
        <v>10</v>
      </c>
      <c r="W50" s="197">
        <v>8</v>
      </c>
      <c r="X50" s="197">
        <f t="shared" si="8"/>
        <v>2</v>
      </c>
      <c r="Y50" s="197">
        <v>6</v>
      </c>
      <c r="Z50" s="191"/>
      <c r="AA50" s="198">
        <f t="shared" si="11"/>
        <v>3</v>
      </c>
      <c r="AB50" s="198" t="s">
        <v>127</v>
      </c>
      <c r="AC50" s="198">
        <v>2</v>
      </c>
      <c r="AD50" s="198">
        <v>1</v>
      </c>
      <c r="AE50" s="198">
        <v>0</v>
      </c>
      <c r="AF50" s="198">
        <v>1</v>
      </c>
      <c r="AG50" s="198">
        <v>9</v>
      </c>
      <c r="AH50" s="198">
        <v>6</v>
      </c>
      <c r="AI50" s="198">
        <f t="shared" si="9"/>
        <v>3</v>
      </c>
      <c r="AJ50" s="198">
        <v>4</v>
      </c>
      <c r="AK50" s="167"/>
    </row>
    <row r="51" spans="1:37" ht="16.5" thickBot="1">
      <c r="A51" s="194" t="s">
        <v>5</v>
      </c>
      <c r="B51" s="149" t="str">
        <f>+A10</f>
        <v>Denetim</v>
      </c>
      <c r="C51" s="226">
        <v>3</v>
      </c>
      <c r="D51" s="226">
        <v>5</v>
      </c>
      <c r="E51" s="152" t="str">
        <f>+A6</f>
        <v>O.Ersoy Mali Yıldızlar</v>
      </c>
      <c r="F51" s="132"/>
      <c r="G51" s="194" t="s">
        <v>5</v>
      </c>
      <c r="H51" s="149" t="str">
        <f>+B10</f>
        <v>Kollektif Spor</v>
      </c>
      <c r="I51" s="227">
        <v>1</v>
      </c>
      <c r="J51" s="227">
        <v>7</v>
      </c>
      <c r="K51" s="152" t="str">
        <f>+B6</f>
        <v>Matrahsızlar</v>
      </c>
      <c r="M51" s="9">
        <v>2</v>
      </c>
      <c r="N51" s="9">
        <v>4</v>
      </c>
      <c r="P51" s="197">
        <f t="shared" si="10"/>
        <v>4</v>
      </c>
      <c r="Q51" s="197" t="s">
        <v>29</v>
      </c>
      <c r="R51" s="197">
        <v>3</v>
      </c>
      <c r="S51" s="197">
        <v>1</v>
      </c>
      <c r="T51" s="197">
        <v>1</v>
      </c>
      <c r="U51" s="197">
        <v>1</v>
      </c>
      <c r="V51" s="197">
        <v>14</v>
      </c>
      <c r="W51" s="197">
        <v>9</v>
      </c>
      <c r="X51" s="197">
        <f t="shared" si="8"/>
        <v>5</v>
      </c>
      <c r="Y51" s="197">
        <v>4</v>
      </c>
      <c r="Z51" s="191"/>
      <c r="AA51" s="198">
        <f t="shared" si="11"/>
        <v>4</v>
      </c>
      <c r="AB51" s="198" t="s">
        <v>27</v>
      </c>
      <c r="AC51" s="198">
        <v>3</v>
      </c>
      <c r="AD51" s="198">
        <v>1</v>
      </c>
      <c r="AE51" s="198">
        <v>1</v>
      </c>
      <c r="AF51" s="198">
        <v>1</v>
      </c>
      <c r="AG51" s="198">
        <v>6</v>
      </c>
      <c r="AH51" s="198">
        <v>5</v>
      </c>
      <c r="AI51" s="198">
        <f t="shared" si="9"/>
        <v>1</v>
      </c>
      <c r="AJ51" s="198">
        <v>4</v>
      </c>
      <c r="AK51" s="167"/>
    </row>
    <row r="52" spans="1:37" ht="16.5" thickBot="1">
      <c r="A52" s="194" t="s">
        <v>1</v>
      </c>
      <c r="B52" s="149" t="str">
        <f>+A5</f>
        <v>Karacabey Sütaş</v>
      </c>
      <c r="C52" s="226">
        <v>3</v>
      </c>
      <c r="D52" s="226">
        <v>3</v>
      </c>
      <c r="E52" s="152" t="str">
        <f>+A2</f>
        <v>Mali Çözüm</v>
      </c>
      <c r="F52" s="132"/>
      <c r="G52" s="194" t="s">
        <v>1</v>
      </c>
      <c r="H52" s="149" t="str">
        <f>+B5</f>
        <v>Atletik Müşavir</v>
      </c>
      <c r="I52" s="227">
        <v>0</v>
      </c>
      <c r="J52" s="227">
        <v>3</v>
      </c>
      <c r="K52" s="152" t="str">
        <f>+B2</f>
        <v>Tek Düzen Spor</v>
      </c>
      <c r="M52" s="9">
        <v>1</v>
      </c>
      <c r="N52" s="9">
        <v>5</v>
      </c>
      <c r="P52" s="177">
        <f t="shared" si="10"/>
        <v>5</v>
      </c>
      <c r="Q52" s="177" t="s">
        <v>126</v>
      </c>
      <c r="R52" s="177">
        <v>3</v>
      </c>
      <c r="S52" s="177">
        <v>1</v>
      </c>
      <c r="T52" s="177">
        <v>1</v>
      </c>
      <c r="U52" s="177">
        <v>1</v>
      </c>
      <c r="V52" s="177">
        <v>12</v>
      </c>
      <c r="W52" s="177">
        <v>16</v>
      </c>
      <c r="X52" s="177">
        <f t="shared" si="8"/>
        <v>-4</v>
      </c>
      <c r="Y52" s="177">
        <v>4</v>
      </c>
      <c r="Z52" s="181"/>
      <c r="AA52" s="179">
        <f t="shared" si="11"/>
        <v>5</v>
      </c>
      <c r="AB52" s="179" t="s">
        <v>123</v>
      </c>
      <c r="AC52" s="179">
        <v>3</v>
      </c>
      <c r="AD52" s="179">
        <v>1</v>
      </c>
      <c r="AE52" s="179">
        <v>2</v>
      </c>
      <c r="AF52" s="179">
        <v>0</v>
      </c>
      <c r="AG52" s="179">
        <v>9</v>
      </c>
      <c r="AH52" s="179">
        <v>8</v>
      </c>
      <c r="AI52" s="179">
        <f t="shared" si="9"/>
        <v>1</v>
      </c>
      <c r="AJ52" s="179">
        <v>3</v>
      </c>
      <c r="AK52" s="167"/>
    </row>
    <row r="53" spans="1:37" ht="16.5" thickBot="1">
      <c r="A53" s="194" t="s">
        <v>22</v>
      </c>
      <c r="B53" s="149" t="str">
        <f>+A3</f>
        <v>1326 Yeşil İnciler</v>
      </c>
      <c r="C53" s="226">
        <v>6</v>
      </c>
      <c r="D53" s="226">
        <v>8</v>
      </c>
      <c r="E53" s="152" t="str">
        <f>+A4</f>
        <v>Altın Mizan</v>
      </c>
      <c r="F53" s="132"/>
      <c r="G53" s="194" t="s">
        <v>22</v>
      </c>
      <c r="H53" s="149" t="str">
        <f>+B3</f>
        <v>Mavi Yıldızlar</v>
      </c>
      <c r="I53" s="227">
        <v>3</v>
      </c>
      <c r="J53" s="227">
        <v>0</v>
      </c>
      <c r="K53" s="152" t="str">
        <f>+B4</f>
        <v>1299 Osmanlı</v>
      </c>
      <c r="M53" s="9">
        <v>8</v>
      </c>
      <c r="N53" s="9">
        <v>6</v>
      </c>
      <c r="P53" s="177">
        <f t="shared" si="10"/>
        <v>6</v>
      </c>
      <c r="Q53" s="177" t="s">
        <v>94</v>
      </c>
      <c r="R53" s="177">
        <v>2</v>
      </c>
      <c r="S53" s="177">
        <v>1</v>
      </c>
      <c r="T53" s="177">
        <v>1</v>
      </c>
      <c r="U53" s="177">
        <v>0</v>
      </c>
      <c r="V53" s="177">
        <v>11</v>
      </c>
      <c r="W53" s="177">
        <v>9</v>
      </c>
      <c r="X53" s="177">
        <f>+V53-W53</f>
        <v>2</v>
      </c>
      <c r="Y53" s="177">
        <v>3</v>
      </c>
      <c r="Z53" s="182"/>
      <c r="AA53" s="179">
        <f t="shared" si="11"/>
        <v>6</v>
      </c>
      <c r="AB53" s="179" t="s">
        <v>30</v>
      </c>
      <c r="AC53" s="179">
        <v>3</v>
      </c>
      <c r="AD53" s="179">
        <v>1</v>
      </c>
      <c r="AE53" s="179">
        <v>2</v>
      </c>
      <c r="AF53" s="179">
        <v>0</v>
      </c>
      <c r="AG53" s="179">
        <v>5</v>
      </c>
      <c r="AH53" s="179">
        <v>8</v>
      </c>
      <c r="AI53" s="179">
        <f t="shared" si="9"/>
        <v>-3</v>
      </c>
      <c r="AJ53" s="179">
        <v>3</v>
      </c>
      <c r="AK53" s="167"/>
    </row>
    <row r="54" spans="1:37" ht="18.75" thickBot="1">
      <c r="A54" s="194"/>
      <c r="B54" s="149"/>
      <c r="C54" s="151"/>
      <c r="D54" s="151"/>
      <c r="E54" s="152"/>
      <c r="F54" s="132"/>
      <c r="G54" s="194"/>
      <c r="H54" s="149"/>
      <c r="I54" s="151"/>
      <c r="J54" s="151"/>
      <c r="K54" s="152"/>
      <c r="M54" s="10"/>
      <c r="N54" s="92"/>
      <c r="P54" s="177">
        <f t="shared" si="10"/>
        <v>7</v>
      </c>
      <c r="Q54" s="177" t="s">
        <v>28</v>
      </c>
      <c r="R54" s="177">
        <v>3</v>
      </c>
      <c r="S54" s="177">
        <v>1</v>
      </c>
      <c r="T54" s="177">
        <v>2</v>
      </c>
      <c r="U54" s="177">
        <v>0</v>
      </c>
      <c r="V54" s="177">
        <v>13</v>
      </c>
      <c r="W54" s="177">
        <v>20</v>
      </c>
      <c r="X54" s="177">
        <f t="shared" si="8"/>
        <v>-7</v>
      </c>
      <c r="Y54" s="177">
        <v>3</v>
      </c>
      <c r="Z54" s="182"/>
      <c r="AA54" s="179">
        <f t="shared" si="11"/>
        <v>7</v>
      </c>
      <c r="AB54" s="179" t="s">
        <v>132</v>
      </c>
      <c r="AC54" s="179">
        <v>3</v>
      </c>
      <c r="AD54" s="179">
        <v>1</v>
      </c>
      <c r="AE54" s="179">
        <v>2</v>
      </c>
      <c r="AF54" s="179">
        <v>0</v>
      </c>
      <c r="AG54" s="179">
        <v>8</v>
      </c>
      <c r="AH54" s="179">
        <v>12</v>
      </c>
      <c r="AI54" s="179">
        <f t="shared" si="9"/>
        <v>-4</v>
      </c>
      <c r="AJ54" s="179">
        <v>3</v>
      </c>
      <c r="AK54" s="167"/>
    </row>
    <row r="55" spans="1:37" ht="18">
      <c r="A55" s="194" t="s">
        <v>24</v>
      </c>
      <c r="B55" s="149" t="str">
        <f>+A8</f>
        <v>3568 Bursaspor</v>
      </c>
      <c r="C55" s="151"/>
      <c r="D55" s="151"/>
      <c r="E55" s="152"/>
      <c r="F55" s="132"/>
      <c r="G55" s="194" t="s">
        <v>24</v>
      </c>
      <c r="H55" s="149" t="str">
        <f>+B8</f>
        <v>Gemlik Cumhuriyeti</v>
      </c>
      <c r="I55" s="151"/>
      <c r="J55" s="151"/>
      <c r="K55" s="152"/>
      <c r="M55" s="13"/>
      <c r="N55" s="13"/>
      <c r="P55" s="177">
        <f t="shared" si="10"/>
        <v>8</v>
      </c>
      <c r="Q55" s="177" t="s">
        <v>129</v>
      </c>
      <c r="R55" s="177">
        <v>2</v>
      </c>
      <c r="S55" s="177">
        <v>0</v>
      </c>
      <c r="T55" s="177">
        <v>1</v>
      </c>
      <c r="U55" s="177">
        <v>1</v>
      </c>
      <c r="V55" s="177">
        <v>7</v>
      </c>
      <c r="W55" s="177">
        <v>10</v>
      </c>
      <c r="X55" s="177">
        <f t="shared" si="8"/>
        <v>-3</v>
      </c>
      <c r="Y55" s="177">
        <v>1</v>
      </c>
      <c r="Z55" s="182"/>
      <c r="AA55" s="179">
        <f t="shared" si="11"/>
        <v>8</v>
      </c>
      <c r="AB55" s="179" t="s">
        <v>130</v>
      </c>
      <c r="AC55" s="179">
        <v>2</v>
      </c>
      <c r="AD55" s="179">
        <v>0</v>
      </c>
      <c r="AE55" s="179">
        <v>2</v>
      </c>
      <c r="AF55" s="179">
        <v>0</v>
      </c>
      <c r="AG55" s="179">
        <v>2</v>
      </c>
      <c r="AH55" s="179">
        <v>10</v>
      </c>
      <c r="AI55" s="179">
        <f t="shared" si="9"/>
        <v>-8</v>
      </c>
      <c r="AJ55" s="179">
        <v>0</v>
      </c>
      <c r="AK55" s="167"/>
    </row>
    <row r="56" spans="1:37" ht="18">
      <c r="A56" s="135"/>
      <c r="B56" s="132"/>
      <c r="C56" s="133"/>
      <c r="D56" s="133"/>
      <c r="E56" s="134"/>
      <c r="F56" s="132"/>
      <c r="G56" s="135"/>
      <c r="H56" s="132"/>
      <c r="I56" s="133"/>
      <c r="J56" s="133"/>
      <c r="K56" s="134"/>
      <c r="M56" s="13"/>
      <c r="N56" s="13"/>
      <c r="P56" s="177">
        <f t="shared" si="10"/>
        <v>9</v>
      </c>
      <c r="Q56" s="177" t="s">
        <v>131</v>
      </c>
      <c r="R56" s="177">
        <v>2</v>
      </c>
      <c r="S56" s="177">
        <v>0</v>
      </c>
      <c r="T56" s="177">
        <v>2</v>
      </c>
      <c r="U56" s="177">
        <v>0</v>
      </c>
      <c r="V56" s="177">
        <v>7</v>
      </c>
      <c r="W56" s="177">
        <v>14</v>
      </c>
      <c r="X56" s="177">
        <f t="shared" si="8"/>
        <v>-7</v>
      </c>
      <c r="Y56" s="177">
        <v>0</v>
      </c>
      <c r="Z56" s="182"/>
      <c r="AA56" s="179">
        <f t="shared" si="11"/>
        <v>9</v>
      </c>
      <c r="AB56" s="179" t="s">
        <v>128</v>
      </c>
      <c r="AC56" s="179">
        <v>2</v>
      </c>
      <c r="AD56" s="179">
        <v>0</v>
      </c>
      <c r="AE56" s="179">
        <v>2</v>
      </c>
      <c r="AF56" s="179">
        <v>0</v>
      </c>
      <c r="AG56" s="179">
        <v>4</v>
      </c>
      <c r="AH56" s="179">
        <v>13</v>
      </c>
      <c r="AI56" s="179">
        <f t="shared" si="9"/>
        <v>-9</v>
      </c>
      <c r="AJ56" s="179">
        <v>0</v>
      </c>
      <c r="AK56" s="167"/>
    </row>
    <row r="57" spans="1:37" ht="16.5" thickBot="1">
      <c r="A57" s="135"/>
      <c r="B57" s="132"/>
      <c r="C57" s="133"/>
      <c r="D57" s="133"/>
      <c r="E57" s="134"/>
      <c r="F57" s="132"/>
      <c r="G57" s="135"/>
      <c r="H57" s="132"/>
      <c r="I57" s="133"/>
      <c r="J57" s="133"/>
      <c r="K57" s="134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</row>
    <row r="58" spans="1:37" ht="17.25" thickBot="1" thickTop="1">
      <c r="A58" s="136"/>
      <c r="B58" s="137"/>
      <c r="C58" s="138"/>
      <c r="D58" s="138"/>
      <c r="E58" s="139"/>
      <c r="F58" s="212"/>
      <c r="G58" s="136"/>
      <c r="H58" s="137"/>
      <c r="I58" s="138"/>
      <c r="J58" s="138"/>
      <c r="K58" s="139"/>
      <c r="P58" s="183"/>
      <c r="Q58" s="164" t="s">
        <v>173</v>
      </c>
      <c r="R58" s="184"/>
      <c r="S58" s="184"/>
      <c r="T58" s="184"/>
      <c r="U58" s="184"/>
      <c r="V58" s="184"/>
      <c r="W58" s="184"/>
      <c r="X58" s="184"/>
      <c r="Y58" s="185"/>
      <c r="Z58" s="167"/>
      <c r="AA58" s="186"/>
      <c r="AB58" s="169" t="s">
        <v>174</v>
      </c>
      <c r="AC58" s="187"/>
      <c r="AD58" s="187"/>
      <c r="AE58" s="187"/>
      <c r="AF58" s="187"/>
      <c r="AG58" s="187"/>
      <c r="AH58" s="187"/>
      <c r="AI58" s="187"/>
      <c r="AJ58" s="188"/>
      <c r="AK58" s="167"/>
    </row>
    <row r="59" spans="1:37" ht="16.5" thickTop="1">
      <c r="A59" s="135"/>
      <c r="B59" s="132"/>
      <c r="C59" s="133"/>
      <c r="D59" s="133"/>
      <c r="E59" s="132"/>
      <c r="F59" s="159"/>
      <c r="G59" s="135"/>
      <c r="H59" s="132"/>
      <c r="I59" s="133"/>
      <c r="J59" s="133"/>
      <c r="K59" s="134"/>
      <c r="P59" s="189"/>
      <c r="Q59" s="165" t="s">
        <v>9</v>
      </c>
      <c r="R59" s="164" t="s">
        <v>16</v>
      </c>
      <c r="S59" s="165" t="s">
        <v>10</v>
      </c>
      <c r="T59" s="165" t="s">
        <v>11</v>
      </c>
      <c r="U59" s="165" t="s">
        <v>12</v>
      </c>
      <c r="V59" s="165" t="s">
        <v>13</v>
      </c>
      <c r="W59" s="165" t="s">
        <v>14</v>
      </c>
      <c r="X59" s="165" t="s">
        <v>15</v>
      </c>
      <c r="Y59" s="164" t="s">
        <v>17</v>
      </c>
      <c r="Z59" s="167"/>
      <c r="AA59" s="190"/>
      <c r="AB59" s="170" t="s">
        <v>9</v>
      </c>
      <c r="AC59" s="169" t="s">
        <v>16</v>
      </c>
      <c r="AD59" s="170" t="s">
        <v>10</v>
      </c>
      <c r="AE59" s="170" t="s">
        <v>11</v>
      </c>
      <c r="AF59" s="170" t="s">
        <v>12</v>
      </c>
      <c r="AG59" s="170" t="s">
        <v>13</v>
      </c>
      <c r="AH59" s="170" t="s">
        <v>14</v>
      </c>
      <c r="AI59" s="170" t="s">
        <v>15</v>
      </c>
      <c r="AJ59" s="169" t="s">
        <v>17</v>
      </c>
      <c r="AK59" s="167"/>
    </row>
    <row r="60" spans="1:37" ht="15.75">
      <c r="A60" s="125">
        <f>+A48+7</f>
        <v>42672</v>
      </c>
      <c r="B60" s="124" t="s">
        <v>175</v>
      </c>
      <c r="C60" s="124" t="s">
        <v>8</v>
      </c>
      <c r="D60" s="126"/>
      <c r="E60" s="124"/>
      <c r="F60" s="160"/>
      <c r="G60" s="128">
        <f>+A60</f>
        <v>42672</v>
      </c>
      <c r="H60" s="129" t="s">
        <v>175</v>
      </c>
      <c r="I60" s="129" t="s">
        <v>6</v>
      </c>
      <c r="J60" s="130"/>
      <c r="K60" s="131"/>
      <c r="P60" s="197">
        <v>1</v>
      </c>
      <c r="Q60" s="197" t="s">
        <v>125</v>
      </c>
      <c r="R60" s="197">
        <v>4</v>
      </c>
      <c r="S60" s="197">
        <v>3</v>
      </c>
      <c r="T60" s="197">
        <v>1</v>
      </c>
      <c r="U60" s="197">
        <v>0</v>
      </c>
      <c r="V60" s="197">
        <v>17</v>
      </c>
      <c r="W60" s="197">
        <v>9</v>
      </c>
      <c r="X60" s="197">
        <f aca="true" t="shared" si="12" ref="X60:X68">+V60-W60</f>
        <v>8</v>
      </c>
      <c r="Y60" s="197">
        <v>9</v>
      </c>
      <c r="Z60" s="191"/>
      <c r="AA60" s="198">
        <v>1</v>
      </c>
      <c r="AB60" s="198" t="s">
        <v>26</v>
      </c>
      <c r="AC60" s="198">
        <v>4</v>
      </c>
      <c r="AD60" s="198">
        <v>3</v>
      </c>
      <c r="AE60" s="198">
        <v>0</v>
      </c>
      <c r="AF60" s="198">
        <v>1</v>
      </c>
      <c r="AG60" s="198">
        <v>12</v>
      </c>
      <c r="AH60" s="198">
        <v>3</v>
      </c>
      <c r="AI60" s="198">
        <f aca="true" t="shared" si="13" ref="AI60:AI68">+AG60-AH60</f>
        <v>9</v>
      </c>
      <c r="AJ60" s="198">
        <v>10</v>
      </c>
      <c r="AK60" s="167"/>
    </row>
    <row r="61" spans="1:37" ht="16.5" thickBot="1">
      <c r="A61" s="135"/>
      <c r="B61" s="132"/>
      <c r="C61" s="133"/>
      <c r="D61" s="133"/>
      <c r="E61" s="132"/>
      <c r="F61" s="160"/>
      <c r="G61" s="135"/>
      <c r="H61" s="132"/>
      <c r="I61" s="133"/>
      <c r="J61" s="133"/>
      <c r="K61" s="134"/>
      <c r="P61" s="197">
        <f aca="true" t="shared" si="14" ref="P61:P68">+P60+1</f>
        <v>2</v>
      </c>
      <c r="Q61" s="197" t="s">
        <v>31</v>
      </c>
      <c r="R61" s="197">
        <v>4</v>
      </c>
      <c r="S61" s="197">
        <v>3</v>
      </c>
      <c r="T61" s="197">
        <v>1</v>
      </c>
      <c r="U61" s="197">
        <v>0</v>
      </c>
      <c r="V61" s="197">
        <v>21</v>
      </c>
      <c r="W61" s="197">
        <v>15</v>
      </c>
      <c r="X61" s="197">
        <f t="shared" si="12"/>
        <v>6</v>
      </c>
      <c r="Y61" s="197">
        <v>9</v>
      </c>
      <c r="Z61" s="191"/>
      <c r="AA61" s="198">
        <f aca="true" t="shared" si="15" ref="AA61:AA68">+AA60+1</f>
        <v>2</v>
      </c>
      <c r="AB61" s="198" t="s">
        <v>232</v>
      </c>
      <c r="AC61" s="198">
        <v>4</v>
      </c>
      <c r="AD61" s="198">
        <v>3</v>
      </c>
      <c r="AE61" s="198">
        <v>1</v>
      </c>
      <c r="AF61" s="198">
        <v>0</v>
      </c>
      <c r="AG61" s="198">
        <v>12</v>
      </c>
      <c r="AH61" s="198">
        <v>3</v>
      </c>
      <c r="AI61" s="198">
        <f t="shared" si="13"/>
        <v>9</v>
      </c>
      <c r="AJ61" s="198">
        <v>9</v>
      </c>
      <c r="AK61" s="167"/>
    </row>
    <row r="62" spans="1:37" ht="16.5" thickBot="1">
      <c r="A62" s="135" t="s">
        <v>7</v>
      </c>
      <c r="B62" s="132" t="str">
        <f>+A6</f>
        <v>O.Ersoy Mali Yıldızlar</v>
      </c>
      <c r="C62" s="229">
        <v>7</v>
      </c>
      <c r="D62" s="229">
        <v>1</v>
      </c>
      <c r="E62" s="132" t="str">
        <f>+A8</f>
        <v>3568 Bursaspor</v>
      </c>
      <c r="F62" s="160"/>
      <c r="G62" s="135" t="s">
        <v>7</v>
      </c>
      <c r="H62" s="132" t="str">
        <f>+B6</f>
        <v>Matrahsızlar</v>
      </c>
      <c r="I62" s="230">
        <v>1</v>
      </c>
      <c r="J62" s="230">
        <v>1</v>
      </c>
      <c r="K62" s="134" t="str">
        <f>+B8</f>
        <v>Gemlik Cumhuriyeti</v>
      </c>
      <c r="M62" s="9">
        <v>4</v>
      </c>
      <c r="N62" s="9">
        <v>6</v>
      </c>
      <c r="P62" s="197">
        <f t="shared" si="14"/>
        <v>3</v>
      </c>
      <c r="Q62" s="197" t="s">
        <v>25</v>
      </c>
      <c r="R62" s="197">
        <v>4</v>
      </c>
      <c r="S62" s="197">
        <v>2</v>
      </c>
      <c r="T62" s="197">
        <v>1</v>
      </c>
      <c r="U62" s="197">
        <v>1</v>
      </c>
      <c r="V62" s="197">
        <v>19</v>
      </c>
      <c r="W62" s="197">
        <v>13</v>
      </c>
      <c r="X62" s="197">
        <f t="shared" si="12"/>
        <v>6</v>
      </c>
      <c r="Y62" s="197">
        <v>7</v>
      </c>
      <c r="Z62" s="191"/>
      <c r="AA62" s="198">
        <f t="shared" si="15"/>
        <v>3</v>
      </c>
      <c r="AB62" s="198" t="s">
        <v>27</v>
      </c>
      <c r="AC62" s="198">
        <v>4</v>
      </c>
      <c r="AD62" s="198">
        <v>2</v>
      </c>
      <c r="AE62" s="198">
        <v>1</v>
      </c>
      <c r="AF62" s="198">
        <v>1</v>
      </c>
      <c r="AG62" s="198">
        <v>7</v>
      </c>
      <c r="AH62" s="198">
        <v>5</v>
      </c>
      <c r="AI62" s="198">
        <f t="shared" si="13"/>
        <v>2</v>
      </c>
      <c r="AJ62" s="198">
        <v>7</v>
      </c>
      <c r="AK62" s="167"/>
    </row>
    <row r="63" spans="1:37" ht="16.5" thickBot="1">
      <c r="A63" s="135" t="s">
        <v>5</v>
      </c>
      <c r="B63" s="132" t="str">
        <f>+A9</f>
        <v>F-Uşaklar</v>
      </c>
      <c r="C63" s="229">
        <v>7</v>
      </c>
      <c r="D63" s="229">
        <v>2</v>
      </c>
      <c r="E63" s="132" t="str">
        <f>+A5</f>
        <v>Karacabey Sütaş</v>
      </c>
      <c r="F63" s="160"/>
      <c r="G63" s="135" t="s">
        <v>5</v>
      </c>
      <c r="H63" s="132" t="str">
        <f>+B9</f>
        <v>Fırtına Spor</v>
      </c>
      <c r="I63" s="230">
        <v>3</v>
      </c>
      <c r="J63" s="230">
        <v>12</v>
      </c>
      <c r="K63" s="134" t="str">
        <f>+B5</f>
        <v>Atletik Müşavir</v>
      </c>
      <c r="M63" s="9">
        <v>3</v>
      </c>
      <c r="N63" s="9">
        <v>1</v>
      </c>
      <c r="P63" s="197">
        <f t="shared" si="14"/>
        <v>4</v>
      </c>
      <c r="Q63" s="197" t="s">
        <v>28</v>
      </c>
      <c r="R63" s="197">
        <v>4</v>
      </c>
      <c r="S63" s="197">
        <v>2</v>
      </c>
      <c r="T63" s="197">
        <v>2</v>
      </c>
      <c r="U63" s="197">
        <v>0</v>
      </c>
      <c r="V63" s="197">
        <v>22</v>
      </c>
      <c r="W63" s="197">
        <v>24</v>
      </c>
      <c r="X63" s="197">
        <f t="shared" si="12"/>
        <v>-2</v>
      </c>
      <c r="Y63" s="197">
        <v>6</v>
      </c>
      <c r="Z63" s="191"/>
      <c r="AA63" s="198">
        <f t="shared" si="15"/>
        <v>4</v>
      </c>
      <c r="AB63" s="198" t="s">
        <v>30</v>
      </c>
      <c r="AC63" s="198">
        <v>4</v>
      </c>
      <c r="AD63" s="198">
        <v>2</v>
      </c>
      <c r="AE63" s="198">
        <v>2</v>
      </c>
      <c r="AF63" s="198">
        <v>0</v>
      </c>
      <c r="AG63" s="198">
        <v>17</v>
      </c>
      <c r="AH63" s="198">
        <v>11</v>
      </c>
      <c r="AI63" s="198">
        <f t="shared" si="13"/>
        <v>6</v>
      </c>
      <c r="AJ63" s="198">
        <v>6</v>
      </c>
      <c r="AK63" s="167"/>
    </row>
    <row r="64" spans="1:37" ht="16.5" thickBot="1">
      <c r="A64" s="135" t="s">
        <v>1</v>
      </c>
      <c r="B64" s="132" t="str">
        <f>+A4</f>
        <v>Altın Mizan</v>
      </c>
      <c r="C64" s="229">
        <v>9</v>
      </c>
      <c r="D64" s="229">
        <v>4</v>
      </c>
      <c r="E64" s="132" t="str">
        <f>+A10</f>
        <v>Denetim</v>
      </c>
      <c r="F64" s="160"/>
      <c r="G64" s="135" t="s">
        <v>1</v>
      </c>
      <c r="H64" s="132" t="str">
        <f>+B4</f>
        <v>1299 Osmanlı</v>
      </c>
      <c r="I64" s="230">
        <v>7</v>
      </c>
      <c r="J64" s="230">
        <v>2</v>
      </c>
      <c r="K64" s="134" t="str">
        <f>+B10</f>
        <v>Kollektif Spor</v>
      </c>
      <c r="M64" s="9">
        <v>8</v>
      </c>
      <c r="N64" s="9">
        <v>7</v>
      </c>
      <c r="P64" s="177">
        <f t="shared" si="14"/>
        <v>5</v>
      </c>
      <c r="Q64" s="177" t="s">
        <v>129</v>
      </c>
      <c r="R64" s="177">
        <v>3</v>
      </c>
      <c r="S64" s="177">
        <v>1</v>
      </c>
      <c r="T64" s="177">
        <v>1</v>
      </c>
      <c r="U64" s="177">
        <v>1</v>
      </c>
      <c r="V64" s="177">
        <v>14</v>
      </c>
      <c r="W64" s="177">
        <v>12</v>
      </c>
      <c r="X64" s="177">
        <f t="shared" si="12"/>
        <v>2</v>
      </c>
      <c r="Y64" s="177">
        <v>4</v>
      </c>
      <c r="Z64" s="182"/>
      <c r="AA64" s="179">
        <f t="shared" si="15"/>
        <v>5</v>
      </c>
      <c r="AB64" s="179" t="s">
        <v>123</v>
      </c>
      <c r="AC64" s="179">
        <v>4</v>
      </c>
      <c r="AD64" s="179">
        <v>2</v>
      </c>
      <c r="AE64" s="179">
        <v>2</v>
      </c>
      <c r="AF64" s="179">
        <v>0</v>
      </c>
      <c r="AG64" s="179">
        <v>16</v>
      </c>
      <c r="AH64" s="179">
        <v>10</v>
      </c>
      <c r="AI64" s="179">
        <f t="shared" si="13"/>
        <v>6</v>
      </c>
      <c r="AJ64" s="179">
        <v>6</v>
      </c>
      <c r="AK64" s="167"/>
    </row>
    <row r="65" spans="1:37" ht="16.5" thickBot="1">
      <c r="A65" s="135" t="s">
        <v>22</v>
      </c>
      <c r="B65" s="132" t="str">
        <f>+A2</f>
        <v>Mali Çözüm</v>
      </c>
      <c r="C65" s="229">
        <v>3</v>
      </c>
      <c r="D65" s="229">
        <v>5</v>
      </c>
      <c r="E65" s="132" t="str">
        <f>+A3</f>
        <v>1326 Yeşil İnciler</v>
      </c>
      <c r="F65" s="160"/>
      <c r="G65" s="135" t="s">
        <v>22</v>
      </c>
      <c r="H65" s="132" t="str">
        <f>+B2</f>
        <v>Tek Düzen Spor</v>
      </c>
      <c r="I65" s="230">
        <v>0</v>
      </c>
      <c r="J65" s="230">
        <v>1</v>
      </c>
      <c r="K65" s="134" t="str">
        <f>+B3</f>
        <v>Mavi Yıldızlar</v>
      </c>
      <c r="M65" s="9">
        <v>2</v>
      </c>
      <c r="N65" s="9">
        <v>5</v>
      </c>
      <c r="P65" s="177">
        <f t="shared" si="14"/>
        <v>6</v>
      </c>
      <c r="Q65" s="177" t="s">
        <v>29</v>
      </c>
      <c r="R65" s="177">
        <v>4</v>
      </c>
      <c r="S65" s="177">
        <v>1</v>
      </c>
      <c r="T65" s="177">
        <v>2</v>
      </c>
      <c r="U65" s="177">
        <v>1</v>
      </c>
      <c r="V65" s="177">
        <v>16</v>
      </c>
      <c r="W65" s="177">
        <v>16</v>
      </c>
      <c r="X65" s="177">
        <f>+V65-W65</f>
        <v>0</v>
      </c>
      <c r="Y65" s="177">
        <v>4</v>
      </c>
      <c r="Z65" s="182"/>
      <c r="AA65" s="179">
        <f t="shared" si="15"/>
        <v>6</v>
      </c>
      <c r="AB65" s="179" t="s">
        <v>127</v>
      </c>
      <c r="AC65" s="179">
        <v>3</v>
      </c>
      <c r="AD65" s="179">
        <v>1</v>
      </c>
      <c r="AE65" s="179">
        <v>0</v>
      </c>
      <c r="AF65" s="179">
        <v>2</v>
      </c>
      <c r="AG65" s="179">
        <v>10</v>
      </c>
      <c r="AH65" s="179">
        <v>7</v>
      </c>
      <c r="AI65" s="179">
        <f t="shared" si="13"/>
        <v>3</v>
      </c>
      <c r="AJ65" s="179">
        <v>5</v>
      </c>
      <c r="AK65" s="167"/>
    </row>
    <row r="66" spans="1:37" ht="18.75" thickBot="1">
      <c r="A66" s="135"/>
      <c r="B66" s="132"/>
      <c r="C66" s="133"/>
      <c r="D66" s="133"/>
      <c r="E66" s="132"/>
      <c r="F66" s="160"/>
      <c r="G66" s="135"/>
      <c r="H66" s="132"/>
      <c r="I66" s="133"/>
      <c r="J66" s="133"/>
      <c r="K66" s="134"/>
      <c r="M66" s="10"/>
      <c r="N66" s="92"/>
      <c r="P66" s="177">
        <f t="shared" si="14"/>
        <v>7</v>
      </c>
      <c r="Q66" s="177" t="s">
        <v>126</v>
      </c>
      <c r="R66" s="177">
        <v>3</v>
      </c>
      <c r="S66" s="177">
        <v>1</v>
      </c>
      <c r="T66" s="177">
        <v>1</v>
      </c>
      <c r="U66" s="177">
        <v>1</v>
      </c>
      <c r="V66" s="177">
        <v>12</v>
      </c>
      <c r="W66" s="177">
        <v>16</v>
      </c>
      <c r="X66" s="177">
        <f t="shared" si="12"/>
        <v>-4</v>
      </c>
      <c r="Y66" s="177">
        <v>4</v>
      </c>
      <c r="Z66" s="182"/>
      <c r="AA66" s="179">
        <f t="shared" si="15"/>
        <v>7</v>
      </c>
      <c r="AB66" s="179" t="s">
        <v>132</v>
      </c>
      <c r="AC66" s="179">
        <v>3</v>
      </c>
      <c r="AD66" s="179">
        <v>1</v>
      </c>
      <c r="AE66" s="179">
        <v>2</v>
      </c>
      <c r="AF66" s="179">
        <v>0</v>
      </c>
      <c r="AG66" s="179">
        <v>8</v>
      </c>
      <c r="AH66" s="179">
        <v>12</v>
      </c>
      <c r="AI66" s="179">
        <f t="shared" si="13"/>
        <v>-4</v>
      </c>
      <c r="AJ66" s="179">
        <v>3</v>
      </c>
      <c r="AK66" s="167"/>
    </row>
    <row r="67" spans="1:37" ht="18">
      <c r="A67" s="135" t="s">
        <v>24</v>
      </c>
      <c r="B67" s="140" t="str">
        <f>+A7</f>
        <v>Reeskont City</v>
      </c>
      <c r="C67" s="141"/>
      <c r="D67" s="141"/>
      <c r="E67" s="140"/>
      <c r="F67" s="160"/>
      <c r="G67" s="135" t="s">
        <v>24</v>
      </c>
      <c r="H67" s="132" t="str">
        <f>+B7</f>
        <v>Dönen Varlıklar</v>
      </c>
      <c r="I67" s="133"/>
      <c r="J67" s="133"/>
      <c r="K67" s="134"/>
      <c r="M67" s="13"/>
      <c r="N67" s="13"/>
      <c r="P67" s="177">
        <f t="shared" si="14"/>
        <v>8</v>
      </c>
      <c r="Q67" s="177" t="s">
        <v>94</v>
      </c>
      <c r="R67" s="177">
        <v>3</v>
      </c>
      <c r="S67" s="177">
        <v>1</v>
      </c>
      <c r="T67" s="177">
        <v>2</v>
      </c>
      <c r="U67" s="177">
        <v>0</v>
      </c>
      <c r="V67" s="177">
        <v>15</v>
      </c>
      <c r="W67" s="177">
        <v>18</v>
      </c>
      <c r="X67" s="177">
        <f t="shared" si="12"/>
        <v>-3</v>
      </c>
      <c r="Y67" s="177">
        <v>3</v>
      </c>
      <c r="Z67" s="182"/>
      <c r="AA67" s="179">
        <f t="shared" si="15"/>
        <v>8</v>
      </c>
      <c r="AB67" s="179" t="s">
        <v>128</v>
      </c>
      <c r="AC67" s="179">
        <v>3</v>
      </c>
      <c r="AD67" s="179">
        <v>0</v>
      </c>
      <c r="AE67" s="179">
        <v>3</v>
      </c>
      <c r="AF67" s="179">
        <v>0</v>
      </c>
      <c r="AG67" s="179">
        <v>6</v>
      </c>
      <c r="AH67" s="179">
        <v>20</v>
      </c>
      <c r="AI67" s="179">
        <f t="shared" si="13"/>
        <v>-14</v>
      </c>
      <c r="AJ67" s="179">
        <v>0</v>
      </c>
      <c r="AK67" s="167"/>
    </row>
    <row r="68" spans="1:37" ht="18">
      <c r="A68" s="135"/>
      <c r="B68" s="132"/>
      <c r="C68" s="133"/>
      <c r="D68" s="133"/>
      <c r="E68" s="132"/>
      <c r="F68" s="160"/>
      <c r="G68" s="135"/>
      <c r="H68" s="132"/>
      <c r="I68" s="133"/>
      <c r="J68" s="133"/>
      <c r="K68" s="134"/>
      <c r="M68" s="13"/>
      <c r="N68" s="13"/>
      <c r="P68" s="177">
        <f t="shared" si="14"/>
        <v>9</v>
      </c>
      <c r="Q68" s="177" t="s">
        <v>131</v>
      </c>
      <c r="R68" s="177">
        <v>3</v>
      </c>
      <c r="S68" s="177">
        <v>0</v>
      </c>
      <c r="T68" s="177">
        <v>3</v>
      </c>
      <c r="U68" s="177">
        <v>0</v>
      </c>
      <c r="V68" s="177">
        <v>8</v>
      </c>
      <c r="W68" s="177">
        <v>21</v>
      </c>
      <c r="X68" s="177">
        <f t="shared" si="12"/>
        <v>-13</v>
      </c>
      <c r="Y68" s="177">
        <v>0</v>
      </c>
      <c r="Z68" s="182"/>
      <c r="AA68" s="179">
        <f t="shared" si="15"/>
        <v>9</v>
      </c>
      <c r="AB68" s="179" t="s">
        <v>130</v>
      </c>
      <c r="AC68" s="179">
        <v>3</v>
      </c>
      <c r="AD68" s="179">
        <v>0</v>
      </c>
      <c r="AE68" s="179">
        <v>3</v>
      </c>
      <c r="AF68" s="179">
        <v>0</v>
      </c>
      <c r="AG68" s="179">
        <v>5</v>
      </c>
      <c r="AH68" s="179">
        <v>22</v>
      </c>
      <c r="AI68" s="179">
        <f t="shared" si="13"/>
        <v>-17</v>
      </c>
      <c r="AJ68" s="179">
        <v>0</v>
      </c>
      <c r="AK68" s="167"/>
    </row>
    <row r="69" spans="1:37" ht="16.5" thickBot="1">
      <c r="A69" s="135"/>
      <c r="B69" s="132"/>
      <c r="C69" s="133"/>
      <c r="D69" s="133"/>
      <c r="E69" s="132"/>
      <c r="F69" s="161"/>
      <c r="G69" s="135"/>
      <c r="H69" s="132"/>
      <c r="I69" s="133"/>
      <c r="J69" s="133"/>
      <c r="K69" s="134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</row>
    <row r="70" spans="1:37" ht="17.25" thickBot="1" thickTop="1">
      <c r="A70" s="142"/>
      <c r="B70" s="143"/>
      <c r="C70" s="144"/>
      <c r="D70" s="144"/>
      <c r="E70" s="145"/>
      <c r="F70" s="213"/>
      <c r="G70" s="142"/>
      <c r="H70" s="143"/>
      <c r="I70" s="144"/>
      <c r="J70" s="144"/>
      <c r="K70" s="145"/>
      <c r="L70" s="4"/>
      <c r="M70" s="4"/>
      <c r="N70" s="4"/>
      <c r="P70" s="183"/>
      <c r="Q70" s="164" t="s">
        <v>176</v>
      </c>
      <c r="R70" s="184"/>
      <c r="S70" s="184"/>
      <c r="T70" s="184"/>
      <c r="U70" s="184"/>
      <c r="V70" s="184"/>
      <c r="W70" s="184"/>
      <c r="X70" s="184"/>
      <c r="Y70" s="185"/>
      <c r="Z70" s="167"/>
      <c r="AA70" s="186"/>
      <c r="AB70" s="169" t="s">
        <v>177</v>
      </c>
      <c r="AC70" s="187"/>
      <c r="AD70" s="187"/>
      <c r="AE70" s="187"/>
      <c r="AF70" s="187"/>
      <c r="AG70" s="187"/>
      <c r="AH70" s="187"/>
      <c r="AI70" s="187"/>
      <c r="AJ70" s="188"/>
      <c r="AK70" s="167"/>
    </row>
    <row r="71" spans="1:37" ht="16.5" thickTop="1">
      <c r="A71" s="135"/>
      <c r="B71" s="132"/>
      <c r="C71" s="133"/>
      <c r="D71" s="133"/>
      <c r="E71" s="134"/>
      <c r="F71" s="132"/>
      <c r="G71" s="135"/>
      <c r="H71" s="132"/>
      <c r="I71" s="133"/>
      <c r="J71" s="133"/>
      <c r="K71" s="134"/>
      <c r="P71" s="189"/>
      <c r="Q71" s="165" t="s">
        <v>9</v>
      </c>
      <c r="R71" s="164" t="s">
        <v>16</v>
      </c>
      <c r="S71" s="165" t="s">
        <v>10</v>
      </c>
      <c r="T71" s="165" t="s">
        <v>11</v>
      </c>
      <c r="U71" s="165" t="s">
        <v>12</v>
      </c>
      <c r="V71" s="165" t="s">
        <v>13</v>
      </c>
      <c r="W71" s="165" t="s">
        <v>14</v>
      </c>
      <c r="X71" s="165" t="s">
        <v>15</v>
      </c>
      <c r="Y71" s="164" t="s">
        <v>17</v>
      </c>
      <c r="Z71" s="167"/>
      <c r="AA71" s="190"/>
      <c r="AB71" s="170" t="s">
        <v>9</v>
      </c>
      <c r="AC71" s="169" t="s">
        <v>16</v>
      </c>
      <c r="AD71" s="170" t="s">
        <v>10</v>
      </c>
      <c r="AE71" s="170" t="s">
        <v>11</v>
      </c>
      <c r="AF71" s="170" t="s">
        <v>12</v>
      </c>
      <c r="AG71" s="170" t="s">
        <v>13</v>
      </c>
      <c r="AH71" s="170" t="s">
        <v>14</v>
      </c>
      <c r="AI71" s="170" t="s">
        <v>15</v>
      </c>
      <c r="AJ71" s="169" t="s">
        <v>17</v>
      </c>
      <c r="AK71" s="167"/>
    </row>
    <row r="72" spans="1:37" ht="15.75">
      <c r="A72" s="125">
        <f>+A60+7</f>
        <v>42679</v>
      </c>
      <c r="B72" s="124" t="s">
        <v>178</v>
      </c>
      <c r="C72" s="124" t="s">
        <v>6</v>
      </c>
      <c r="D72" s="126"/>
      <c r="E72" s="127"/>
      <c r="F72" s="132"/>
      <c r="G72" s="128">
        <f>+A72</f>
        <v>42679</v>
      </c>
      <c r="H72" s="129" t="s">
        <v>178</v>
      </c>
      <c r="I72" s="129" t="s">
        <v>8</v>
      </c>
      <c r="J72" s="130"/>
      <c r="K72" s="131"/>
      <c r="P72" s="197">
        <v>1</v>
      </c>
      <c r="Q72" s="197" t="s">
        <v>25</v>
      </c>
      <c r="R72" s="197">
        <v>5</v>
      </c>
      <c r="S72" s="197">
        <v>3</v>
      </c>
      <c r="T72" s="197">
        <v>1</v>
      </c>
      <c r="U72" s="197">
        <v>1</v>
      </c>
      <c r="V72" s="197">
        <v>26</v>
      </c>
      <c r="W72" s="197">
        <v>15</v>
      </c>
      <c r="X72" s="197">
        <f aca="true" t="shared" si="16" ref="X72:X80">+V72-W72</f>
        <v>11</v>
      </c>
      <c r="Y72" s="197">
        <v>10</v>
      </c>
      <c r="Z72" s="191"/>
      <c r="AA72" s="198">
        <v>1</v>
      </c>
      <c r="AB72" s="198" t="s">
        <v>232</v>
      </c>
      <c r="AC72" s="198">
        <v>5</v>
      </c>
      <c r="AD72" s="198">
        <v>4</v>
      </c>
      <c r="AE72" s="198">
        <v>1</v>
      </c>
      <c r="AF72" s="198">
        <v>0</v>
      </c>
      <c r="AG72" s="198">
        <v>21</v>
      </c>
      <c r="AH72" s="198">
        <v>4</v>
      </c>
      <c r="AI72" s="198">
        <f aca="true" t="shared" si="17" ref="AI72:AI80">+AG72-AH72</f>
        <v>17</v>
      </c>
      <c r="AJ72" s="198">
        <v>12</v>
      </c>
      <c r="AK72" s="167"/>
    </row>
    <row r="73" spans="1:37" ht="16.5" thickBot="1">
      <c r="A73" s="135"/>
      <c r="B73" s="132"/>
      <c r="C73" s="133"/>
      <c r="D73" s="133"/>
      <c r="E73" s="134"/>
      <c r="F73" s="132"/>
      <c r="G73" s="135"/>
      <c r="H73" s="132"/>
      <c r="I73" s="133"/>
      <c r="J73" s="133"/>
      <c r="K73" s="134"/>
      <c r="P73" s="197">
        <f aca="true" t="shared" si="18" ref="P73:P80">+P72+1</f>
        <v>2</v>
      </c>
      <c r="Q73" s="197" t="s">
        <v>125</v>
      </c>
      <c r="R73" s="197">
        <v>4</v>
      </c>
      <c r="S73" s="197">
        <v>3</v>
      </c>
      <c r="T73" s="197">
        <v>1</v>
      </c>
      <c r="U73" s="197">
        <v>0</v>
      </c>
      <c r="V73" s="197">
        <v>17</v>
      </c>
      <c r="W73" s="197">
        <v>9</v>
      </c>
      <c r="X73" s="197">
        <f t="shared" si="16"/>
        <v>8</v>
      </c>
      <c r="Y73" s="197">
        <v>9</v>
      </c>
      <c r="Z73" s="191"/>
      <c r="AA73" s="198">
        <f aca="true" t="shared" si="19" ref="AA73:AA80">+AA72+1</f>
        <v>2</v>
      </c>
      <c r="AB73" s="198" t="s">
        <v>26</v>
      </c>
      <c r="AC73" s="198">
        <v>4</v>
      </c>
      <c r="AD73" s="198">
        <v>3</v>
      </c>
      <c r="AE73" s="198">
        <v>0</v>
      </c>
      <c r="AF73" s="198">
        <v>1</v>
      </c>
      <c r="AG73" s="198">
        <v>12</v>
      </c>
      <c r="AH73" s="198">
        <v>3</v>
      </c>
      <c r="AI73" s="198">
        <f t="shared" si="17"/>
        <v>9</v>
      </c>
      <c r="AJ73" s="198">
        <v>10</v>
      </c>
      <c r="AK73" s="167"/>
    </row>
    <row r="74" spans="1:37" ht="16.5" thickBot="1">
      <c r="A74" s="135" t="s">
        <v>7</v>
      </c>
      <c r="B74" s="132" t="str">
        <f>+A5</f>
        <v>Karacabey Sütaş</v>
      </c>
      <c r="C74" s="229">
        <v>3</v>
      </c>
      <c r="D74" s="229">
        <v>3</v>
      </c>
      <c r="E74" s="134" t="str">
        <f>+A7</f>
        <v>Reeskont City</v>
      </c>
      <c r="F74" s="132"/>
      <c r="G74" s="135" t="s">
        <v>7</v>
      </c>
      <c r="H74" s="132" t="str">
        <f>+B5</f>
        <v>Atletik Müşavir</v>
      </c>
      <c r="I74" s="230">
        <v>6</v>
      </c>
      <c r="J74" s="230">
        <v>0</v>
      </c>
      <c r="K74" s="134" t="str">
        <f>+B7</f>
        <v>Dönen Varlıklar</v>
      </c>
      <c r="M74" s="9">
        <v>2</v>
      </c>
      <c r="N74" s="9">
        <v>1</v>
      </c>
      <c r="P74" s="197">
        <f t="shared" si="18"/>
        <v>3</v>
      </c>
      <c r="Q74" s="197" t="s">
        <v>31</v>
      </c>
      <c r="R74" s="197">
        <v>5</v>
      </c>
      <c r="S74" s="197">
        <v>3</v>
      </c>
      <c r="T74" s="197">
        <v>2</v>
      </c>
      <c r="U74" s="197">
        <v>0</v>
      </c>
      <c r="V74" s="197">
        <v>24</v>
      </c>
      <c r="W74" s="197">
        <v>20</v>
      </c>
      <c r="X74" s="197">
        <f t="shared" si="16"/>
        <v>4</v>
      </c>
      <c r="Y74" s="197">
        <v>9</v>
      </c>
      <c r="Z74" s="191"/>
      <c r="AA74" s="198">
        <f t="shared" si="19"/>
        <v>3</v>
      </c>
      <c r="AB74" s="198" t="s">
        <v>30</v>
      </c>
      <c r="AC74" s="198">
        <v>5</v>
      </c>
      <c r="AD74" s="198">
        <v>3</v>
      </c>
      <c r="AE74" s="198">
        <v>2</v>
      </c>
      <c r="AF74" s="198">
        <v>0</v>
      </c>
      <c r="AG74" s="198">
        <v>23</v>
      </c>
      <c r="AH74" s="198">
        <v>11</v>
      </c>
      <c r="AI74" s="198">
        <f t="shared" si="17"/>
        <v>12</v>
      </c>
      <c r="AJ74" s="198">
        <v>9</v>
      </c>
      <c r="AK74" s="167"/>
    </row>
    <row r="75" spans="1:37" ht="16.5" thickBot="1">
      <c r="A75" s="135" t="s">
        <v>5</v>
      </c>
      <c r="B75" s="132" t="str">
        <f>+A8</f>
        <v>3568 Bursaspor</v>
      </c>
      <c r="C75" s="229">
        <v>6</v>
      </c>
      <c r="D75" s="229">
        <v>8</v>
      </c>
      <c r="E75" s="134" t="str">
        <f>+A4</f>
        <v>Altın Mizan</v>
      </c>
      <c r="F75" s="132"/>
      <c r="G75" s="135" t="s">
        <v>5</v>
      </c>
      <c r="H75" s="132" t="str">
        <f>+B8</f>
        <v>Gemlik Cumhuriyeti</v>
      </c>
      <c r="I75" s="230">
        <v>4</v>
      </c>
      <c r="J75" s="230">
        <v>0</v>
      </c>
      <c r="K75" s="134" t="str">
        <f>+B4</f>
        <v>1299 Osmanlı</v>
      </c>
      <c r="M75" s="9">
        <v>8</v>
      </c>
      <c r="N75" s="9">
        <v>5</v>
      </c>
      <c r="P75" s="197">
        <f t="shared" si="18"/>
        <v>4</v>
      </c>
      <c r="Q75" s="197" t="s">
        <v>28</v>
      </c>
      <c r="R75" s="197">
        <v>5</v>
      </c>
      <c r="S75" s="197">
        <v>3</v>
      </c>
      <c r="T75" s="197">
        <v>2</v>
      </c>
      <c r="U75" s="197">
        <v>0</v>
      </c>
      <c r="V75" s="197">
        <v>30</v>
      </c>
      <c r="W75" s="197">
        <v>30</v>
      </c>
      <c r="X75" s="197">
        <f t="shared" si="16"/>
        <v>0</v>
      </c>
      <c r="Y75" s="197">
        <v>9</v>
      </c>
      <c r="Z75" s="191"/>
      <c r="AA75" s="198">
        <f t="shared" si="19"/>
        <v>4</v>
      </c>
      <c r="AB75" s="198" t="s">
        <v>127</v>
      </c>
      <c r="AC75" s="198">
        <v>4</v>
      </c>
      <c r="AD75" s="198">
        <v>2</v>
      </c>
      <c r="AE75" s="198">
        <v>0</v>
      </c>
      <c r="AF75" s="198">
        <v>2</v>
      </c>
      <c r="AG75" s="198">
        <v>14</v>
      </c>
      <c r="AH75" s="198">
        <v>7</v>
      </c>
      <c r="AI75" s="198">
        <f t="shared" si="17"/>
        <v>7</v>
      </c>
      <c r="AJ75" s="198">
        <v>8</v>
      </c>
      <c r="AK75" s="167"/>
    </row>
    <row r="76" spans="1:37" ht="16.5" thickBot="1">
      <c r="A76" s="135" t="s">
        <v>1</v>
      </c>
      <c r="B76" s="132" t="str">
        <f>+A3</f>
        <v>1326 Yeşil İnciler</v>
      </c>
      <c r="C76" s="229">
        <v>3</v>
      </c>
      <c r="D76" s="229">
        <v>5</v>
      </c>
      <c r="E76" s="134" t="str">
        <f>+A9</f>
        <v>F-Uşaklar</v>
      </c>
      <c r="F76" s="132"/>
      <c r="G76" s="135" t="s">
        <v>1</v>
      </c>
      <c r="H76" s="132" t="str">
        <f>+B3</f>
        <v>Mavi Yıldızlar</v>
      </c>
      <c r="I76" s="230">
        <v>2</v>
      </c>
      <c r="J76" s="230">
        <v>3</v>
      </c>
      <c r="K76" s="134" t="str">
        <f>+B9</f>
        <v>Fırtına Spor</v>
      </c>
      <c r="M76" s="9">
        <v>3</v>
      </c>
      <c r="N76" s="9">
        <v>4</v>
      </c>
      <c r="P76" s="177">
        <f t="shared" si="18"/>
        <v>5</v>
      </c>
      <c r="Q76" s="177" t="s">
        <v>129</v>
      </c>
      <c r="R76" s="177">
        <v>4</v>
      </c>
      <c r="S76" s="177">
        <v>2</v>
      </c>
      <c r="T76" s="177">
        <v>1</v>
      </c>
      <c r="U76" s="177">
        <v>1</v>
      </c>
      <c r="V76" s="177">
        <v>19</v>
      </c>
      <c r="W76" s="177">
        <v>15</v>
      </c>
      <c r="X76" s="177">
        <f t="shared" si="16"/>
        <v>4</v>
      </c>
      <c r="Y76" s="177">
        <v>7</v>
      </c>
      <c r="Z76" s="182"/>
      <c r="AA76" s="179">
        <f t="shared" si="19"/>
        <v>5</v>
      </c>
      <c r="AB76" s="179" t="s">
        <v>27</v>
      </c>
      <c r="AC76" s="179">
        <v>5</v>
      </c>
      <c r="AD76" s="179">
        <v>2</v>
      </c>
      <c r="AE76" s="179">
        <v>2</v>
      </c>
      <c r="AF76" s="179">
        <v>1</v>
      </c>
      <c r="AG76" s="179">
        <v>9</v>
      </c>
      <c r="AH76" s="179">
        <v>8</v>
      </c>
      <c r="AI76" s="179">
        <f t="shared" si="17"/>
        <v>1</v>
      </c>
      <c r="AJ76" s="179">
        <v>7</v>
      </c>
      <c r="AK76" s="167"/>
    </row>
    <row r="77" spans="1:37" ht="16.5" thickBot="1">
      <c r="A77" s="135" t="s">
        <v>22</v>
      </c>
      <c r="B77" s="132" t="str">
        <f>+A10</f>
        <v>Denetim</v>
      </c>
      <c r="C77" s="229">
        <v>2</v>
      </c>
      <c r="D77" s="229">
        <v>7</v>
      </c>
      <c r="E77" s="134" t="str">
        <f>+A2</f>
        <v>Mali Çözüm</v>
      </c>
      <c r="F77" s="132"/>
      <c r="G77" s="135" t="s">
        <v>22</v>
      </c>
      <c r="H77" s="132" t="str">
        <f>+B10</f>
        <v>Kollektif Spor</v>
      </c>
      <c r="I77" s="230">
        <v>1</v>
      </c>
      <c r="J77" s="230">
        <v>9</v>
      </c>
      <c r="K77" s="134" t="str">
        <f>+B2</f>
        <v>Tek Düzen Spor</v>
      </c>
      <c r="M77" s="9">
        <v>7</v>
      </c>
      <c r="N77" s="9">
        <v>6</v>
      </c>
      <c r="P77" s="177">
        <f t="shared" si="18"/>
        <v>6</v>
      </c>
      <c r="Q77" s="177" t="s">
        <v>284</v>
      </c>
      <c r="R77" s="177">
        <v>5</v>
      </c>
      <c r="S77" s="177">
        <v>1</v>
      </c>
      <c r="T77" s="177">
        <v>2</v>
      </c>
      <c r="U77" s="177">
        <v>2</v>
      </c>
      <c r="V77" s="177">
        <v>19</v>
      </c>
      <c r="W77" s="177">
        <v>19</v>
      </c>
      <c r="X77" s="177">
        <f t="shared" si="16"/>
        <v>0</v>
      </c>
      <c r="Y77" s="177">
        <v>5</v>
      </c>
      <c r="Z77" s="182"/>
      <c r="AA77" s="179">
        <f t="shared" si="19"/>
        <v>6</v>
      </c>
      <c r="AB77" s="179" t="s">
        <v>123</v>
      </c>
      <c r="AC77" s="179">
        <v>5</v>
      </c>
      <c r="AD77" s="179">
        <v>2</v>
      </c>
      <c r="AE77" s="179">
        <v>3</v>
      </c>
      <c r="AF77" s="179">
        <v>0</v>
      </c>
      <c r="AG77" s="179">
        <v>16</v>
      </c>
      <c r="AH77" s="179">
        <v>14</v>
      </c>
      <c r="AI77" s="179">
        <f t="shared" si="17"/>
        <v>2</v>
      </c>
      <c r="AJ77" s="179">
        <v>6</v>
      </c>
      <c r="AK77" s="167"/>
    </row>
    <row r="78" spans="1:37" ht="18.75" thickBot="1">
      <c r="A78" s="135"/>
      <c r="B78" s="132"/>
      <c r="C78" s="133"/>
      <c r="D78" s="133"/>
      <c r="E78" s="134"/>
      <c r="F78" s="132"/>
      <c r="G78" s="135"/>
      <c r="H78" s="132"/>
      <c r="I78" s="133"/>
      <c r="J78" s="133"/>
      <c r="K78" s="134"/>
      <c r="M78" s="10"/>
      <c r="N78" s="92"/>
      <c r="P78" s="177">
        <f t="shared" si="18"/>
        <v>7</v>
      </c>
      <c r="Q78" s="177" t="s">
        <v>126</v>
      </c>
      <c r="R78" s="177">
        <v>4</v>
      </c>
      <c r="S78" s="177">
        <v>1</v>
      </c>
      <c r="T78" s="177">
        <v>1</v>
      </c>
      <c r="U78" s="177">
        <v>2</v>
      </c>
      <c r="V78" s="177">
        <v>15</v>
      </c>
      <c r="W78" s="177">
        <v>19</v>
      </c>
      <c r="X78" s="177">
        <f t="shared" si="16"/>
        <v>-4</v>
      </c>
      <c r="Y78" s="177">
        <v>5</v>
      </c>
      <c r="Z78" s="182"/>
      <c r="AA78" s="179">
        <f t="shared" si="19"/>
        <v>7</v>
      </c>
      <c r="AB78" s="179" t="s">
        <v>132</v>
      </c>
      <c r="AC78" s="179">
        <v>4</v>
      </c>
      <c r="AD78" s="179">
        <v>1</v>
      </c>
      <c r="AE78" s="179">
        <v>3</v>
      </c>
      <c r="AF78" s="179">
        <v>0</v>
      </c>
      <c r="AG78" s="179">
        <v>8</v>
      </c>
      <c r="AH78" s="179">
        <v>18</v>
      </c>
      <c r="AI78" s="179">
        <f t="shared" si="17"/>
        <v>-10</v>
      </c>
      <c r="AJ78" s="179">
        <v>3</v>
      </c>
      <c r="AK78" s="167"/>
    </row>
    <row r="79" spans="1:37" ht="18">
      <c r="A79" s="135" t="s">
        <v>24</v>
      </c>
      <c r="B79" s="132" t="str">
        <f>+A6</f>
        <v>O.Ersoy Mali Yıldızlar</v>
      </c>
      <c r="C79" s="133"/>
      <c r="D79" s="133"/>
      <c r="E79" s="134"/>
      <c r="F79" s="132"/>
      <c r="G79" s="135" t="s">
        <v>24</v>
      </c>
      <c r="H79" s="132" t="str">
        <f>+B6</f>
        <v>Matrahsızlar</v>
      </c>
      <c r="I79" s="133"/>
      <c r="J79" s="133"/>
      <c r="K79" s="134"/>
      <c r="M79" s="13"/>
      <c r="N79" s="13"/>
      <c r="P79" s="177">
        <f t="shared" si="18"/>
        <v>8</v>
      </c>
      <c r="Q79" s="177" t="s">
        <v>94</v>
      </c>
      <c r="R79" s="177">
        <v>4</v>
      </c>
      <c r="S79" s="177">
        <v>1</v>
      </c>
      <c r="T79" s="177">
        <v>3</v>
      </c>
      <c r="U79" s="177">
        <v>0</v>
      </c>
      <c r="V79" s="177">
        <v>17</v>
      </c>
      <c r="W79" s="177">
        <v>25</v>
      </c>
      <c r="X79" s="177">
        <f t="shared" si="16"/>
        <v>-8</v>
      </c>
      <c r="Y79" s="177">
        <v>3</v>
      </c>
      <c r="Z79" s="182"/>
      <c r="AA79" s="179">
        <f t="shared" si="19"/>
        <v>8</v>
      </c>
      <c r="AB79" s="179" t="s">
        <v>130</v>
      </c>
      <c r="AC79" s="179">
        <v>4</v>
      </c>
      <c r="AD79" s="179">
        <v>1</v>
      </c>
      <c r="AE79" s="179">
        <v>3</v>
      </c>
      <c r="AF79" s="179">
        <v>0</v>
      </c>
      <c r="AG79" s="179">
        <v>8</v>
      </c>
      <c r="AH79" s="179">
        <v>24</v>
      </c>
      <c r="AI79" s="179">
        <f t="shared" si="17"/>
        <v>-16</v>
      </c>
      <c r="AJ79" s="179">
        <v>3</v>
      </c>
      <c r="AK79" s="167"/>
    </row>
    <row r="80" spans="1:37" ht="18">
      <c r="A80" s="135"/>
      <c r="B80" s="132"/>
      <c r="C80" s="133"/>
      <c r="D80" s="133"/>
      <c r="E80" s="134"/>
      <c r="F80" s="132"/>
      <c r="G80" s="135"/>
      <c r="H80" s="132"/>
      <c r="I80" s="133"/>
      <c r="J80" s="133"/>
      <c r="K80" s="134"/>
      <c r="M80" s="13"/>
      <c r="N80" s="13"/>
      <c r="P80" s="177">
        <f t="shared" si="18"/>
        <v>9</v>
      </c>
      <c r="Q80" s="177" t="s">
        <v>131</v>
      </c>
      <c r="R80" s="177">
        <v>4</v>
      </c>
      <c r="S80" s="177">
        <v>0</v>
      </c>
      <c r="T80" s="177">
        <v>4</v>
      </c>
      <c r="U80" s="177">
        <v>0</v>
      </c>
      <c r="V80" s="177">
        <v>14</v>
      </c>
      <c r="W80" s="177">
        <v>29</v>
      </c>
      <c r="X80" s="177">
        <f t="shared" si="16"/>
        <v>-15</v>
      </c>
      <c r="Y80" s="177">
        <v>0</v>
      </c>
      <c r="Z80" s="182"/>
      <c r="AA80" s="179">
        <f t="shared" si="19"/>
        <v>9</v>
      </c>
      <c r="AB80" s="179" t="s">
        <v>128</v>
      </c>
      <c r="AC80" s="179">
        <v>4</v>
      </c>
      <c r="AD80" s="179">
        <v>0</v>
      </c>
      <c r="AE80" s="179">
        <v>4</v>
      </c>
      <c r="AF80" s="179">
        <v>0</v>
      </c>
      <c r="AG80" s="179">
        <v>7</v>
      </c>
      <c r="AH80" s="179">
        <v>29</v>
      </c>
      <c r="AI80" s="179">
        <f t="shared" si="17"/>
        <v>-22</v>
      </c>
      <c r="AJ80" s="179">
        <v>0</v>
      </c>
      <c r="AK80" s="167"/>
    </row>
    <row r="81" spans="1:37" ht="16.5" thickBot="1">
      <c r="A81" s="135"/>
      <c r="B81" s="132"/>
      <c r="C81" s="133"/>
      <c r="D81" s="133"/>
      <c r="E81" s="134"/>
      <c r="F81" s="132"/>
      <c r="G81" s="135"/>
      <c r="H81" s="132"/>
      <c r="I81" s="133"/>
      <c r="J81" s="133"/>
      <c r="K81" s="134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</row>
    <row r="82" spans="1:37" ht="17.25" thickBot="1" thickTop="1">
      <c r="A82" s="146"/>
      <c r="B82" s="143"/>
      <c r="C82" s="144"/>
      <c r="D82" s="144"/>
      <c r="E82" s="145"/>
      <c r="F82" s="201"/>
      <c r="G82" s="146"/>
      <c r="H82" s="143"/>
      <c r="I82" s="144"/>
      <c r="J82" s="144"/>
      <c r="K82" s="145"/>
      <c r="L82" s="4"/>
      <c r="M82" s="4"/>
      <c r="N82" s="4"/>
      <c r="P82" s="183"/>
      <c r="Q82" s="164" t="s">
        <v>179</v>
      </c>
      <c r="R82" s="184"/>
      <c r="S82" s="184"/>
      <c r="T82" s="184"/>
      <c r="U82" s="184"/>
      <c r="V82" s="184"/>
      <c r="W82" s="184"/>
      <c r="X82" s="184"/>
      <c r="Y82" s="185"/>
      <c r="Z82" s="167"/>
      <c r="AA82" s="186"/>
      <c r="AB82" s="169" t="s">
        <v>180</v>
      </c>
      <c r="AC82" s="187"/>
      <c r="AD82" s="187"/>
      <c r="AE82" s="187"/>
      <c r="AF82" s="187"/>
      <c r="AG82" s="187"/>
      <c r="AH82" s="187"/>
      <c r="AI82" s="187"/>
      <c r="AJ82" s="188"/>
      <c r="AK82" s="167"/>
    </row>
    <row r="83" spans="1:37" ht="16.5" thickTop="1">
      <c r="A83" s="147"/>
      <c r="B83" s="132"/>
      <c r="C83" s="133"/>
      <c r="D83" s="133"/>
      <c r="E83" s="132"/>
      <c r="F83" s="159"/>
      <c r="G83" s="132"/>
      <c r="H83" s="132"/>
      <c r="I83" s="133"/>
      <c r="J83" s="133"/>
      <c r="K83" s="134"/>
      <c r="P83" s="189"/>
      <c r="Q83" s="165" t="s">
        <v>9</v>
      </c>
      <c r="R83" s="164" t="s">
        <v>16</v>
      </c>
      <c r="S83" s="165" t="s">
        <v>10</v>
      </c>
      <c r="T83" s="165" t="s">
        <v>11</v>
      </c>
      <c r="U83" s="165" t="s">
        <v>12</v>
      </c>
      <c r="V83" s="165" t="s">
        <v>13</v>
      </c>
      <c r="W83" s="165" t="s">
        <v>14</v>
      </c>
      <c r="X83" s="165" t="s">
        <v>15</v>
      </c>
      <c r="Y83" s="164" t="s">
        <v>17</v>
      </c>
      <c r="Z83" s="167"/>
      <c r="AA83" s="190"/>
      <c r="AB83" s="170" t="s">
        <v>9</v>
      </c>
      <c r="AC83" s="169" t="s">
        <v>16</v>
      </c>
      <c r="AD83" s="170" t="s">
        <v>10</v>
      </c>
      <c r="AE83" s="170" t="s">
        <v>11</v>
      </c>
      <c r="AF83" s="170" t="s">
        <v>12</v>
      </c>
      <c r="AG83" s="170" t="s">
        <v>13</v>
      </c>
      <c r="AH83" s="170" t="s">
        <v>14</v>
      </c>
      <c r="AI83" s="170" t="s">
        <v>15</v>
      </c>
      <c r="AJ83" s="169" t="s">
        <v>17</v>
      </c>
      <c r="AK83" s="167"/>
    </row>
    <row r="84" spans="1:37" ht="15.75">
      <c r="A84" s="125">
        <f>+A72+7</f>
        <v>42686</v>
      </c>
      <c r="B84" s="124" t="s">
        <v>181</v>
      </c>
      <c r="C84" s="124" t="s">
        <v>8</v>
      </c>
      <c r="D84" s="126"/>
      <c r="E84" s="124"/>
      <c r="F84" s="160"/>
      <c r="G84" s="199">
        <f>+A84</f>
        <v>42686</v>
      </c>
      <c r="H84" s="129" t="s">
        <v>181</v>
      </c>
      <c r="I84" s="129" t="s">
        <v>6</v>
      </c>
      <c r="J84" s="130"/>
      <c r="K84" s="131"/>
      <c r="P84" s="197">
        <v>1</v>
      </c>
      <c r="Q84" s="197" t="s">
        <v>25</v>
      </c>
      <c r="R84" s="197">
        <v>6</v>
      </c>
      <c r="S84" s="197">
        <v>4</v>
      </c>
      <c r="T84" s="197">
        <v>1</v>
      </c>
      <c r="U84" s="197">
        <v>1</v>
      </c>
      <c r="V84" s="197">
        <v>29</v>
      </c>
      <c r="W84" s="197">
        <v>15</v>
      </c>
      <c r="X84" s="197">
        <f aca="true" t="shared" si="20" ref="X84:X91">+V84-W84</f>
        <v>14</v>
      </c>
      <c r="Y84" s="197">
        <v>13</v>
      </c>
      <c r="Z84" s="191"/>
      <c r="AA84" s="198">
        <v>1</v>
      </c>
      <c r="AB84" s="198" t="s">
        <v>232</v>
      </c>
      <c r="AC84" s="198">
        <v>6</v>
      </c>
      <c r="AD84" s="198">
        <v>5</v>
      </c>
      <c r="AE84" s="198">
        <v>1</v>
      </c>
      <c r="AF84" s="198">
        <v>0</v>
      </c>
      <c r="AG84" s="198">
        <v>25</v>
      </c>
      <c r="AH84" s="198">
        <v>4</v>
      </c>
      <c r="AI84" s="198">
        <f aca="true" t="shared" si="21" ref="AI84:AI91">+AG84-AH84</f>
        <v>21</v>
      </c>
      <c r="AJ84" s="198">
        <v>15</v>
      </c>
      <c r="AK84" s="167"/>
    </row>
    <row r="85" spans="1:37" ht="16.5" thickBot="1">
      <c r="A85" s="135"/>
      <c r="B85" s="132"/>
      <c r="C85" s="133"/>
      <c r="D85" s="133"/>
      <c r="E85" s="132"/>
      <c r="F85" s="160"/>
      <c r="G85" s="200"/>
      <c r="H85" s="132"/>
      <c r="I85" s="133"/>
      <c r="J85" s="133"/>
      <c r="K85" s="134"/>
      <c r="P85" s="197">
        <f aca="true" t="shared" si="22" ref="P85:P91">+P84+1</f>
        <v>2</v>
      </c>
      <c r="Q85" s="197" t="s">
        <v>31</v>
      </c>
      <c r="R85" s="197">
        <v>6</v>
      </c>
      <c r="S85" s="197">
        <v>4</v>
      </c>
      <c r="T85" s="197">
        <v>2</v>
      </c>
      <c r="U85" s="197">
        <v>0</v>
      </c>
      <c r="V85" s="197">
        <v>36</v>
      </c>
      <c r="W85" s="197">
        <v>20</v>
      </c>
      <c r="X85" s="197">
        <f t="shared" si="20"/>
        <v>16</v>
      </c>
      <c r="Y85" s="197">
        <v>12</v>
      </c>
      <c r="Z85" s="191"/>
      <c r="AA85" s="198">
        <f aca="true" t="shared" si="23" ref="AA85:AA91">+AA84+1</f>
        <v>2</v>
      </c>
      <c r="AB85" s="198" t="s">
        <v>26</v>
      </c>
      <c r="AC85" s="198">
        <v>5</v>
      </c>
      <c r="AD85" s="198">
        <v>4</v>
      </c>
      <c r="AE85" s="198">
        <v>0</v>
      </c>
      <c r="AF85" s="198">
        <v>1</v>
      </c>
      <c r="AG85" s="198">
        <v>17</v>
      </c>
      <c r="AH85" s="198">
        <v>4</v>
      </c>
      <c r="AI85" s="198">
        <f t="shared" si="21"/>
        <v>13</v>
      </c>
      <c r="AJ85" s="198">
        <v>13</v>
      </c>
      <c r="AK85" s="167"/>
    </row>
    <row r="86" spans="1:37" ht="16.5" thickBot="1">
      <c r="A86" s="135" t="s">
        <v>7</v>
      </c>
      <c r="B86" s="132" t="str">
        <f>+A4</f>
        <v>Altın Mizan</v>
      </c>
      <c r="C86" s="229">
        <v>4</v>
      </c>
      <c r="D86" s="229">
        <v>6</v>
      </c>
      <c r="E86" s="132" t="str">
        <f>+A6</f>
        <v>O.Ersoy Mali Yıldızlar</v>
      </c>
      <c r="F86" s="160"/>
      <c r="G86" s="200" t="s">
        <v>7</v>
      </c>
      <c r="H86" s="132" t="str">
        <f>+B4</f>
        <v>1299 Osmanlı</v>
      </c>
      <c r="I86" s="230">
        <v>1</v>
      </c>
      <c r="J86" s="230">
        <v>5</v>
      </c>
      <c r="K86" s="134" t="str">
        <f>+B6</f>
        <v>Matrahsızlar</v>
      </c>
      <c r="M86" s="9">
        <v>5</v>
      </c>
      <c r="N86" s="9">
        <v>7</v>
      </c>
      <c r="P86" s="197">
        <f t="shared" si="22"/>
        <v>3</v>
      </c>
      <c r="Q86" s="197" t="s">
        <v>125</v>
      </c>
      <c r="R86" s="197">
        <v>5</v>
      </c>
      <c r="S86" s="197">
        <v>4</v>
      </c>
      <c r="T86" s="197">
        <v>1</v>
      </c>
      <c r="U86" s="197">
        <v>0</v>
      </c>
      <c r="V86" s="197">
        <v>23</v>
      </c>
      <c r="W86" s="197">
        <v>13</v>
      </c>
      <c r="X86" s="197">
        <f t="shared" si="20"/>
        <v>10</v>
      </c>
      <c r="Y86" s="197">
        <v>12</v>
      </c>
      <c r="Z86" s="191"/>
      <c r="AA86" s="198">
        <f t="shared" si="23"/>
        <v>3</v>
      </c>
      <c r="AB86" s="198" t="s">
        <v>27</v>
      </c>
      <c r="AC86" s="198">
        <v>6</v>
      </c>
      <c r="AD86" s="198">
        <v>3</v>
      </c>
      <c r="AE86" s="198">
        <v>2</v>
      </c>
      <c r="AF86" s="198">
        <v>1</v>
      </c>
      <c r="AG86" s="198">
        <v>16</v>
      </c>
      <c r="AH86" s="198">
        <v>10</v>
      </c>
      <c r="AI86" s="198">
        <f t="shared" si="21"/>
        <v>6</v>
      </c>
      <c r="AJ86" s="198">
        <v>10</v>
      </c>
      <c r="AK86" s="167"/>
    </row>
    <row r="87" spans="1:37" ht="16.5" thickBot="1">
      <c r="A87" s="135" t="s">
        <v>5</v>
      </c>
      <c r="B87" s="132" t="str">
        <f>+A7</f>
        <v>Reeskont City</v>
      </c>
      <c r="C87" s="229">
        <v>0</v>
      </c>
      <c r="D87" s="229">
        <v>12</v>
      </c>
      <c r="E87" s="132" t="str">
        <f>+A3</f>
        <v>1326 Yeşil İnciler</v>
      </c>
      <c r="F87" s="160"/>
      <c r="G87" s="200" t="s">
        <v>5</v>
      </c>
      <c r="H87" s="132" t="str">
        <f>+B7</f>
        <v>Dönen Varlıklar</v>
      </c>
      <c r="I87" s="230">
        <v>2</v>
      </c>
      <c r="J87" s="230">
        <v>7</v>
      </c>
      <c r="K87" s="134" t="str">
        <f>+B3</f>
        <v>Mavi Yıldızlar</v>
      </c>
      <c r="M87" s="9">
        <v>8</v>
      </c>
      <c r="N87" s="9">
        <v>3</v>
      </c>
      <c r="P87" s="197">
        <f t="shared" si="22"/>
        <v>4</v>
      </c>
      <c r="Q87" s="197" t="s">
        <v>28</v>
      </c>
      <c r="R87" s="197">
        <v>6</v>
      </c>
      <c r="S87" s="197">
        <v>3</v>
      </c>
      <c r="T87" s="197">
        <v>3</v>
      </c>
      <c r="U87" s="197">
        <v>0</v>
      </c>
      <c r="V87" s="197">
        <v>34</v>
      </c>
      <c r="W87" s="197">
        <v>36</v>
      </c>
      <c r="X87" s="197">
        <f t="shared" si="20"/>
        <v>-2</v>
      </c>
      <c r="Y87" s="197">
        <v>9</v>
      </c>
      <c r="Z87" s="191"/>
      <c r="AA87" s="198">
        <f t="shared" si="23"/>
        <v>4</v>
      </c>
      <c r="AB87" s="198" t="s">
        <v>30</v>
      </c>
      <c r="AC87" s="198">
        <v>5</v>
      </c>
      <c r="AD87" s="198">
        <v>3</v>
      </c>
      <c r="AE87" s="198">
        <v>2</v>
      </c>
      <c r="AF87" s="198">
        <v>0</v>
      </c>
      <c r="AG87" s="198">
        <v>23</v>
      </c>
      <c r="AH87" s="198">
        <v>11</v>
      </c>
      <c r="AI87" s="198">
        <f t="shared" si="21"/>
        <v>12</v>
      </c>
      <c r="AJ87" s="198">
        <v>9</v>
      </c>
      <c r="AK87" s="167"/>
    </row>
    <row r="88" spans="1:37" ht="16.5" thickBot="1">
      <c r="A88" s="135" t="s">
        <v>1</v>
      </c>
      <c r="B88" s="132" t="str">
        <f>+A2</f>
        <v>Mali Çözüm</v>
      </c>
      <c r="C88" s="229">
        <v>3</v>
      </c>
      <c r="D88" s="229">
        <v>0</v>
      </c>
      <c r="E88" s="132" t="str">
        <f>+A8</f>
        <v>3568 Bursaspor</v>
      </c>
      <c r="F88" s="160"/>
      <c r="G88" s="200" t="s">
        <v>1</v>
      </c>
      <c r="H88" s="132" t="str">
        <f>+B2</f>
        <v>Tek Düzen Spor</v>
      </c>
      <c r="I88" s="230">
        <v>4</v>
      </c>
      <c r="J88" s="230">
        <v>0</v>
      </c>
      <c r="K88" s="134" t="str">
        <f>+B8</f>
        <v>Gemlik Cumhuriyeti</v>
      </c>
      <c r="M88" s="9">
        <v>6</v>
      </c>
      <c r="N88" s="9">
        <v>2</v>
      </c>
      <c r="P88" s="177">
        <f t="shared" si="22"/>
        <v>5</v>
      </c>
      <c r="Q88" s="177" t="s">
        <v>129</v>
      </c>
      <c r="R88" s="177">
        <v>5</v>
      </c>
      <c r="S88" s="177">
        <v>2</v>
      </c>
      <c r="T88" s="177">
        <v>1</v>
      </c>
      <c r="U88" s="177">
        <v>2</v>
      </c>
      <c r="V88" s="177">
        <v>24</v>
      </c>
      <c r="W88" s="177">
        <v>20</v>
      </c>
      <c r="X88" s="177">
        <f t="shared" si="20"/>
        <v>4</v>
      </c>
      <c r="Y88" s="177">
        <v>8</v>
      </c>
      <c r="Z88" s="182"/>
      <c r="AA88" s="179">
        <f t="shared" si="23"/>
        <v>5</v>
      </c>
      <c r="AB88" s="179" t="s">
        <v>127</v>
      </c>
      <c r="AC88" s="179">
        <v>5</v>
      </c>
      <c r="AD88" s="179">
        <v>2</v>
      </c>
      <c r="AE88" s="179">
        <v>1</v>
      </c>
      <c r="AF88" s="179">
        <v>2</v>
      </c>
      <c r="AG88" s="179">
        <v>14</v>
      </c>
      <c r="AH88" s="179">
        <v>11</v>
      </c>
      <c r="AI88" s="179">
        <f t="shared" si="21"/>
        <v>3</v>
      </c>
      <c r="AJ88" s="179">
        <v>8</v>
      </c>
      <c r="AK88" s="167"/>
    </row>
    <row r="89" spans="1:37" ht="16.5" thickBot="1">
      <c r="A89" s="135" t="s">
        <v>22</v>
      </c>
      <c r="B89" s="132" t="str">
        <f>+A9</f>
        <v>F-Uşaklar</v>
      </c>
      <c r="C89" s="229">
        <v>5</v>
      </c>
      <c r="D89" s="229">
        <v>5</v>
      </c>
      <c r="E89" s="132" t="str">
        <f>+A10</f>
        <v>Denetim</v>
      </c>
      <c r="F89" s="160"/>
      <c r="G89" s="200" t="s">
        <v>22</v>
      </c>
      <c r="H89" s="132" t="str">
        <f>+B9</f>
        <v>Fırtına Spor</v>
      </c>
      <c r="I89" s="230">
        <v>11</v>
      </c>
      <c r="J89" s="230">
        <v>4</v>
      </c>
      <c r="K89" s="134" t="str">
        <f>+B10</f>
        <v>Kollektif Spor</v>
      </c>
      <c r="M89" s="9">
        <v>1</v>
      </c>
      <c r="N89" s="9">
        <v>4</v>
      </c>
      <c r="P89" s="177">
        <f t="shared" si="22"/>
        <v>6</v>
      </c>
      <c r="Q89" s="177" t="s">
        <v>284</v>
      </c>
      <c r="R89" s="177">
        <v>5</v>
      </c>
      <c r="S89" s="177">
        <v>1</v>
      </c>
      <c r="T89" s="177">
        <v>2</v>
      </c>
      <c r="U89" s="177">
        <v>2</v>
      </c>
      <c r="V89" s="177">
        <v>19</v>
      </c>
      <c r="W89" s="177">
        <v>19</v>
      </c>
      <c r="X89" s="177">
        <f t="shared" si="20"/>
        <v>0</v>
      </c>
      <c r="Y89" s="177">
        <v>5</v>
      </c>
      <c r="Z89" s="182"/>
      <c r="AA89" s="179">
        <f t="shared" si="23"/>
        <v>6</v>
      </c>
      <c r="AB89" s="179" t="s">
        <v>123</v>
      </c>
      <c r="AC89" s="179">
        <v>6</v>
      </c>
      <c r="AD89" s="179">
        <v>2</v>
      </c>
      <c r="AE89" s="179">
        <v>4</v>
      </c>
      <c r="AF89" s="179">
        <v>0</v>
      </c>
      <c r="AG89" s="179">
        <v>17</v>
      </c>
      <c r="AH89" s="179">
        <v>19</v>
      </c>
      <c r="AI89" s="179">
        <f t="shared" si="21"/>
        <v>-2</v>
      </c>
      <c r="AJ89" s="179">
        <v>6</v>
      </c>
      <c r="AK89" s="167"/>
    </row>
    <row r="90" spans="1:37" ht="15.75">
      <c r="A90" s="135"/>
      <c r="B90" s="132"/>
      <c r="C90" s="133"/>
      <c r="D90" s="133"/>
      <c r="E90" s="132"/>
      <c r="F90" s="160"/>
      <c r="G90" s="140"/>
      <c r="H90" s="140"/>
      <c r="I90" s="133"/>
      <c r="J90" s="133"/>
      <c r="K90" s="134"/>
      <c r="P90" s="177">
        <f t="shared" si="22"/>
        <v>7</v>
      </c>
      <c r="Q90" s="177" t="s">
        <v>126</v>
      </c>
      <c r="R90" s="177">
        <v>5</v>
      </c>
      <c r="S90" s="177">
        <v>1</v>
      </c>
      <c r="T90" s="177">
        <v>2</v>
      </c>
      <c r="U90" s="177">
        <v>2</v>
      </c>
      <c r="V90" s="177">
        <v>15</v>
      </c>
      <c r="W90" s="177">
        <v>31</v>
      </c>
      <c r="X90" s="177">
        <f t="shared" si="20"/>
        <v>-16</v>
      </c>
      <c r="Y90" s="177">
        <v>5</v>
      </c>
      <c r="Z90" s="182"/>
      <c r="AA90" s="179">
        <f t="shared" si="23"/>
        <v>7</v>
      </c>
      <c r="AB90" s="179" t="s">
        <v>130</v>
      </c>
      <c r="AC90" s="179">
        <v>5</v>
      </c>
      <c r="AD90" s="179">
        <v>2</v>
      </c>
      <c r="AE90" s="179">
        <v>3</v>
      </c>
      <c r="AF90" s="179">
        <v>0</v>
      </c>
      <c r="AG90" s="179">
        <v>19</v>
      </c>
      <c r="AH90" s="179">
        <v>28</v>
      </c>
      <c r="AI90" s="179">
        <f t="shared" si="21"/>
        <v>-9</v>
      </c>
      <c r="AJ90" s="179">
        <v>6</v>
      </c>
      <c r="AK90" s="167"/>
    </row>
    <row r="91" spans="1:37" ht="15.75">
      <c r="A91" s="135" t="s">
        <v>24</v>
      </c>
      <c r="B91" s="140" t="str">
        <f>+A5</f>
        <v>Karacabey Sütaş</v>
      </c>
      <c r="C91" s="141"/>
      <c r="D91" s="141"/>
      <c r="E91" s="140"/>
      <c r="F91" s="160"/>
      <c r="G91" s="200" t="s">
        <v>24</v>
      </c>
      <c r="H91" s="132" t="str">
        <f>+B5</f>
        <v>Atletik Müşavir</v>
      </c>
      <c r="I91" s="133"/>
      <c r="J91" s="133"/>
      <c r="K91" s="134"/>
      <c r="P91" s="177">
        <f t="shared" si="22"/>
        <v>8</v>
      </c>
      <c r="Q91" s="177" t="s">
        <v>94</v>
      </c>
      <c r="R91" s="177">
        <v>5</v>
      </c>
      <c r="S91" s="177">
        <v>1</v>
      </c>
      <c r="T91" s="177">
        <v>3</v>
      </c>
      <c r="U91" s="177">
        <v>1</v>
      </c>
      <c r="V91" s="177">
        <v>22</v>
      </c>
      <c r="W91" s="177">
        <v>30</v>
      </c>
      <c r="X91" s="177">
        <f t="shared" si="20"/>
        <v>-8</v>
      </c>
      <c r="Y91" s="177">
        <v>4</v>
      </c>
      <c r="Z91" s="182"/>
      <c r="AA91" s="179">
        <f t="shared" si="23"/>
        <v>8</v>
      </c>
      <c r="AB91" s="179" t="s">
        <v>132</v>
      </c>
      <c r="AC91" s="179">
        <v>5</v>
      </c>
      <c r="AD91" s="179">
        <v>1</v>
      </c>
      <c r="AE91" s="179">
        <v>4</v>
      </c>
      <c r="AF91" s="179">
        <v>0</v>
      </c>
      <c r="AG91" s="179">
        <v>10</v>
      </c>
      <c r="AH91" s="179">
        <v>25</v>
      </c>
      <c r="AI91" s="179">
        <f t="shared" si="21"/>
        <v>-15</v>
      </c>
      <c r="AJ91" s="179">
        <v>3</v>
      </c>
      <c r="AK91" s="167"/>
    </row>
    <row r="92" spans="1:37" ht="15.75">
      <c r="A92" s="135"/>
      <c r="B92" s="140"/>
      <c r="C92" s="141"/>
      <c r="D92" s="141"/>
      <c r="E92" s="140"/>
      <c r="F92" s="160"/>
      <c r="G92" s="200"/>
      <c r="H92" s="132"/>
      <c r="I92" s="133"/>
      <c r="J92" s="133"/>
      <c r="K92" s="134"/>
      <c r="P92" s="177">
        <f>+P91+1</f>
        <v>9</v>
      </c>
      <c r="Q92" s="177" t="s">
        <v>131</v>
      </c>
      <c r="R92" s="177">
        <v>5</v>
      </c>
      <c r="S92" s="177">
        <v>0</v>
      </c>
      <c r="T92" s="177">
        <v>5</v>
      </c>
      <c r="U92" s="177">
        <v>0</v>
      </c>
      <c r="V92" s="177">
        <v>14</v>
      </c>
      <c r="W92" s="177">
        <v>32</v>
      </c>
      <c r="X92" s="177">
        <f>+V92-W92</f>
        <v>-18</v>
      </c>
      <c r="Y92" s="177">
        <v>0</v>
      </c>
      <c r="Z92" s="182"/>
      <c r="AA92" s="179">
        <f>+AA91+1</f>
        <v>9</v>
      </c>
      <c r="AB92" s="179" t="s">
        <v>33</v>
      </c>
      <c r="AC92" s="179">
        <v>5</v>
      </c>
      <c r="AD92" s="179">
        <v>0</v>
      </c>
      <c r="AE92" s="179">
        <v>5</v>
      </c>
      <c r="AF92" s="179">
        <v>0</v>
      </c>
      <c r="AG92" s="179">
        <v>11</v>
      </c>
      <c r="AH92" s="179">
        <v>40</v>
      </c>
      <c r="AI92" s="179">
        <f>+AG92-AH92</f>
        <v>-29</v>
      </c>
      <c r="AJ92" s="179">
        <v>0</v>
      </c>
      <c r="AK92" s="167"/>
    </row>
    <row r="93" spans="1:37" ht="16.5" thickBot="1">
      <c r="A93" s="135"/>
      <c r="B93" s="132"/>
      <c r="C93" s="133"/>
      <c r="D93" s="133"/>
      <c r="E93" s="132"/>
      <c r="F93" s="161"/>
      <c r="G93" s="200"/>
      <c r="H93" s="132"/>
      <c r="I93" s="133"/>
      <c r="J93" s="133"/>
      <c r="K93" s="134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4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167"/>
    </row>
    <row r="94" spans="1:37" ht="17.25" thickBot="1" thickTop="1">
      <c r="A94" s="148"/>
      <c r="B94" s="137"/>
      <c r="C94" s="138"/>
      <c r="D94" s="138"/>
      <c r="E94" s="139"/>
      <c r="F94" s="202"/>
      <c r="G94" s="148"/>
      <c r="H94" s="137"/>
      <c r="I94" s="138"/>
      <c r="J94" s="138"/>
      <c r="K94" s="139"/>
      <c r="P94" s="183"/>
      <c r="Q94" s="164" t="s">
        <v>182</v>
      </c>
      <c r="R94" s="184"/>
      <c r="S94" s="184"/>
      <c r="T94" s="184"/>
      <c r="U94" s="184"/>
      <c r="V94" s="184"/>
      <c r="W94" s="184"/>
      <c r="X94" s="184"/>
      <c r="Y94" s="185"/>
      <c r="Z94" s="167"/>
      <c r="AA94" s="186"/>
      <c r="AB94" s="169" t="s">
        <v>183</v>
      </c>
      <c r="AC94" s="187"/>
      <c r="AD94" s="187"/>
      <c r="AE94" s="187"/>
      <c r="AF94" s="187"/>
      <c r="AG94" s="187"/>
      <c r="AH94" s="187"/>
      <c r="AI94" s="187"/>
      <c r="AJ94" s="188"/>
      <c r="AK94" s="167"/>
    </row>
    <row r="95" spans="1:37" ht="16.5" thickTop="1">
      <c r="A95" s="147"/>
      <c r="B95" s="132"/>
      <c r="C95" s="133"/>
      <c r="D95" s="133"/>
      <c r="E95" s="134"/>
      <c r="F95" s="132"/>
      <c r="G95" s="147"/>
      <c r="H95" s="132"/>
      <c r="I95" s="133"/>
      <c r="J95" s="133"/>
      <c r="K95" s="134"/>
      <c r="P95" s="189"/>
      <c r="Q95" s="165" t="s">
        <v>9</v>
      </c>
      <c r="R95" s="164" t="s">
        <v>16</v>
      </c>
      <c r="S95" s="165" t="s">
        <v>10</v>
      </c>
      <c r="T95" s="165" t="s">
        <v>11</v>
      </c>
      <c r="U95" s="165" t="s">
        <v>12</v>
      </c>
      <c r="V95" s="165" t="s">
        <v>13</v>
      </c>
      <c r="W95" s="165" t="s">
        <v>14</v>
      </c>
      <c r="X95" s="165" t="s">
        <v>15</v>
      </c>
      <c r="Y95" s="164" t="s">
        <v>17</v>
      </c>
      <c r="Z95" s="167"/>
      <c r="AA95" s="190"/>
      <c r="AB95" s="170" t="s">
        <v>9</v>
      </c>
      <c r="AC95" s="169" t="s">
        <v>16</v>
      </c>
      <c r="AD95" s="170" t="s">
        <v>10</v>
      </c>
      <c r="AE95" s="170" t="s">
        <v>11</v>
      </c>
      <c r="AF95" s="170" t="s">
        <v>12</v>
      </c>
      <c r="AG95" s="170" t="s">
        <v>13</v>
      </c>
      <c r="AH95" s="170" t="s">
        <v>14</v>
      </c>
      <c r="AI95" s="170" t="s">
        <v>15</v>
      </c>
      <c r="AJ95" s="169" t="s">
        <v>17</v>
      </c>
      <c r="AK95" s="167"/>
    </row>
    <row r="96" spans="1:37" ht="16.5" thickBot="1">
      <c r="A96" s="125">
        <f>+A84+7</f>
        <v>42693</v>
      </c>
      <c r="B96" s="124" t="s">
        <v>184</v>
      </c>
      <c r="C96" s="124" t="s">
        <v>6</v>
      </c>
      <c r="D96" s="126"/>
      <c r="E96" s="127"/>
      <c r="F96" s="132"/>
      <c r="G96" s="128">
        <f>+A96</f>
        <v>42693</v>
      </c>
      <c r="H96" s="129" t="s">
        <v>184</v>
      </c>
      <c r="I96" s="129" t="s">
        <v>8</v>
      </c>
      <c r="J96" s="130"/>
      <c r="K96" s="131"/>
      <c r="P96" s="197">
        <v>1</v>
      </c>
      <c r="Q96" s="197" t="s">
        <v>25</v>
      </c>
      <c r="R96" s="197">
        <v>7</v>
      </c>
      <c r="S96" s="197">
        <v>5</v>
      </c>
      <c r="T96" s="197">
        <v>1</v>
      </c>
      <c r="U96" s="197">
        <v>1</v>
      </c>
      <c r="V96" s="197">
        <v>32</v>
      </c>
      <c r="W96" s="197">
        <v>16</v>
      </c>
      <c r="X96" s="197">
        <f aca="true" t="shared" si="24" ref="X96:X103">+V96-W96</f>
        <v>16</v>
      </c>
      <c r="Y96" s="197">
        <v>16</v>
      </c>
      <c r="Z96" s="191"/>
      <c r="AA96" s="198">
        <v>1</v>
      </c>
      <c r="AB96" s="198" t="s">
        <v>32</v>
      </c>
      <c r="AC96" s="198">
        <v>7</v>
      </c>
      <c r="AD96" s="198">
        <v>6</v>
      </c>
      <c r="AE96" s="198">
        <v>1</v>
      </c>
      <c r="AF96" s="198">
        <v>0</v>
      </c>
      <c r="AG96" s="198">
        <v>27</v>
      </c>
      <c r="AH96" s="198">
        <v>4</v>
      </c>
      <c r="AI96" s="198">
        <f aca="true" t="shared" si="25" ref="AI96:AI103">+AG96-AH96</f>
        <v>23</v>
      </c>
      <c r="AJ96" s="198">
        <v>18</v>
      </c>
      <c r="AK96" s="167"/>
    </row>
    <row r="97" spans="1:37" ht="18.75" thickBot="1">
      <c r="A97" s="135"/>
      <c r="B97" s="132"/>
      <c r="C97" s="133"/>
      <c r="D97" s="133"/>
      <c r="E97" s="134"/>
      <c r="F97" s="132"/>
      <c r="G97" s="147"/>
      <c r="H97" s="132"/>
      <c r="I97" s="132"/>
      <c r="J97" s="132"/>
      <c r="K97" s="134"/>
      <c r="M97" s="10"/>
      <c r="N97" s="92"/>
      <c r="P97" s="197">
        <f aca="true" t="shared" si="26" ref="P97:P103">+P96+1</f>
        <v>2</v>
      </c>
      <c r="Q97" s="197" t="s">
        <v>31</v>
      </c>
      <c r="R97" s="197">
        <v>7</v>
      </c>
      <c r="S97" s="197">
        <v>4</v>
      </c>
      <c r="T97" s="197">
        <v>3</v>
      </c>
      <c r="U97" s="197">
        <v>0</v>
      </c>
      <c r="V97" s="197">
        <v>37</v>
      </c>
      <c r="W97" s="197">
        <v>23</v>
      </c>
      <c r="X97" s="197">
        <f t="shared" si="24"/>
        <v>14</v>
      </c>
      <c r="Y97" s="197">
        <v>12</v>
      </c>
      <c r="Z97" s="191"/>
      <c r="AA97" s="198">
        <f aca="true" t="shared" si="27" ref="AA97:AA103">+AA96+1</f>
        <v>2</v>
      </c>
      <c r="AB97" s="198" t="s">
        <v>26</v>
      </c>
      <c r="AC97" s="198">
        <v>6</v>
      </c>
      <c r="AD97" s="198">
        <v>4</v>
      </c>
      <c r="AE97" s="198">
        <v>1</v>
      </c>
      <c r="AF97" s="198">
        <v>1</v>
      </c>
      <c r="AG97" s="198">
        <v>17</v>
      </c>
      <c r="AH97" s="198">
        <v>6</v>
      </c>
      <c r="AI97" s="198">
        <f t="shared" si="25"/>
        <v>11</v>
      </c>
      <c r="AJ97" s="198">
        <v>13</v>
      </c>
      <c r="AK97" s="167"/>
    </row>
    <row r="98" spans="1:37" ht="16.5" thickBot="1">
      <c r="A98" s="135" t="s">
        <v>7</v>
      </c>
      <c r="B98" s="149" t="str">
        <f>+A3</f>
        <v>1326 Yeşil İnciler</v>
      </c>
      <c r="C98" s="229">
        <v>1</v>
      </c>
      <c r="D98" s="229">
        <v>3</v>
      </c>
      <c r="E98" s="152" t="str">
        <f>+A5</f>
        <v>Karacabey Sütaş</v>
      </c>
      <c r="F98" s="132"/>
      <c r="G98" s="135" t="s">
        <v>7</v>
      </c>
      <c r="H98" s="149" t="str">
        <f>+B3</f>
        <v>Mavi Yıldızlar</v>
      </c>
      <c r="I98" s="230">
        <v>1</v>
      </c>
      <c r="J98" s="230">
        <v>1</v>
      </c>
      <c r="K98" s="152" t="str">
        <f>+B5</f>
        <v>Atletik Müşavir</v>
      </c>
      <c r="M98" s="9">
        <v>6</v>
      </c>
      <c r="N98" s="9">
        <v>5</v>
      </c>
      <c r="P98" s="197">
        <f t="shared" si="26"/>
        <v>3</v>
      </c>
      <c r="Q98" s="197" t="s">
        <v>125</v>
      </c>
      <c r="R98" s="197">
        <v>6</v>
      </c>
      <c r="S98" s="197">
        <v>4</v>
      </c>
      <c r="T98" s="197">
        <v>2</v>
      </c>
      <c r="U98" s="197">
        <v>0</v>
      </c>
      <c r="V98" s="197">
        <v>24</v>
      </c>
      <c r="W98" s="197">
        <v>16</v>
      </c>
      <c r="X98" s="197">
        <f t="shared" si="24"/>
        <v>8</v>
      </c>
      <c r="Y98" s="197">
        <v>12</v>
      </c>
      <c r="Z98" s="191"/>
      <c r="AA98" s="198">
        <f t="shared" si="27"/>
        <v>3</v>
      </c>
      <c r="AB98" s="198" t="s">
        <v>127</v>
      </c>
      <c r="AC98" s="198">
        <v>6</v>
      </c>
      <c r="AD98" s="198">
        <v>3</v>
      </c>
      <c r="AE98" s="198">
        <v>1</v>
      </c>
      <c r="AF98" s="198">
        <v>2</v>
      </c>
      <c r="AG98" s="198">
        <v>23</v>
      </c>
      <c r="AH98" s="198">
        <v>12</v>
      </c>
      <c r="AI98" s="198">
        <f t="shared" si="25"/>
        <v>11</v>
      </c>
      <c r="AJ98" s="198">
        <v>11</v>
      </c>
      <c r="AK98" s="167"/>
    </row>
    <row r="99" spans="1:37" ht="16.5" thickBot="1">
      <c r="A99" s="135" t="s">
        <v>5</v>
      </c>
      <c r="B99" s="149" t="str">
        <f>+A6</f>
        <v>O.Ersoy Mali Yıldızlar</v>
      </c>
      <c r="C99" s="229">
        <v>1</v>
      </c>
      <c r="D99" s="229">
        <v>3</v>
      </c>
      <c r="E99" s="152" t="str">
        <f>+A2</f>
        <v>Mali Çözüm</v>
      </c>
      <c r="F99" s="132"/>
      <c r="G99" s="135" t="s">
        <v>5</v>
      </c>
      <c r="H99" s="149" t="str">
        <f>+B6</f>
        <v>Matrahsızlar</v>
      </c>
      <c r="I99" s="230">
        <v>0</v>
      </c>
      <c r="J99" s="230">
        <v>2</v>
      </c>
      <c r="K99" s="152" t="str">
        <f>+B2</f>
        <v>Tek Düzen Spor</v>
      </c>
      <c r="M99" s="9">
        <v>1</v>
      </c>
      <c r="N99" s="9">
        <v>7</v>
      </c>
      <c r="P99" s="197">
        <f t="shared" si="26"/>
        <v>4</v>
      </c>
      <c r="Q99" s="197" t="s">
        <v>129</v>
      </c>
      <c r="R99" s="197">
        <v>6</v>
      </c>
      <c r="S99" s="197">
        <v>3</v>
      </c>
      <c r="T99" s="197">
        <v>1</v>
      </c>
      <c r="U99" s="197">
        <v>2</v>
      </c>
      <c r="V99" s="197">
        <v>33</v>
      </c>
      <c r="W99" s="197">
        <v>24</v>
      </c>
      <c r="X99" s="197">
        <f t="shared" si="24"/>
        <v>9</v>
      </c>
      <c r="Y99" s="197">
        <v>11</v>
      </c>
      <c r="Z99" s="191"/>
      <c r="AA99" s="198">
        <f t="shared" si="27"/>
        <v>4</v>
      </c>
      <c r="AB99" s="198" t="s">
        <v>27</v>
      </c>
      <c r="AC99" s="198">
        <v>7</v>
      </c>
      <c r="AD99" s="198">
        <v>3</v>
      </c>
      <c r="AE99" s="198">
        <v>2</v>
      </c>
      <c r="AF99" s="198">
        <v>2</v>
      </c>
      <c r="AG99" s="198">
        <v>17</v>
      </c>
      <c r="AH99" s="198">
        <v>11</v>
      </c>
      <c r="AI99" s="198">
        <f t="shared" si="25"/>
        <v>6</v>
      </c>
      <c r="AJ99" s="198">
        <v>11</v>
      </c>
      <c r="AK99" s="167"/>
    </row>
    <row r="100" spans="1:37" ht="16.5" thickBot="1">
      <c r="A100" s="135" t="s">
        <v>1</v>
      </c>
      <c r="B100" s="149" t="str">
        <f>+A10</f>
        <v>Denetim</v>
      </c>
      <c r="C100" s="229">
        <v>0</v>
      </c>
      <c r="D100" s="229">
        <v>3</v>
      </c>
      <c r="E100" s="152" t="str">
        <f>+A7</f>
        <v>Reeskont City</v>
      </c>
      <c r="F100" s="132"/>
      <c r="G100" s="135" t="s">
        <v>1</v>
      </c>
      <c r="H100" s="149" t="str">
        <f>+B10</f>
        <v>Kollektif Spor</v>
      </c>
      <c r="I100" s="230">
        <v>8</v>
      </c>
      <c r="J100" s="230">
        <v>7</v>
      </c>
      <c r="K100" s="152" t="str">
        <f>+B7</f>
        <v>Dönen Varlıklar</v>
      </c>
      <c r="M100" s="9">
        <v>2</v>
      </c>
      <c r="N100" s="9">
        <v>3</v>
      </c>
      <c r="P100" s="177">
        <f t="shared" si="26"/>
        <v>5</v>
      </c>
      <c r="Q100" s="177" t="s">
        <v>28</v>
      </c>
      <c r="R100" s="177">
        <v>6</v>
      </c>
      <c r="S100" s="177">
        <v>3</v>
      </c>
      <c r="T100" s="177">
        <v>3</v>
      </c>
      <c r="U100" s="177">
        <v>0</v>
      </c>
      <c r="V100" s="177">
        <v>34</v>
      </c>
      <c r="W100" s="177">
        <v>36</v>
      </c>
      <c r="X100" s="177">
        <f t="shared" si="24"/>
        <v>-2</v>
      </c>
      <c r="Y100" s="177">
        <v>9</v>
      </c>
      <c r="Z100" s="182"/>
      <c r="AA100" s="179">
        <f t="shared" si="27"/>
        <v>5</v>
      </c>
      <c r="AB100" s="179" t="s">
        <v>30</v>
      </c>
      <c r="AC100" s="179">
        <v>6</v>
      </c>
      <c r="AD100" s="179">
        <v>3</v>
      </c>
      <c r="AE100" s="179">
        <v>2</v>
      </c>
      <c r="AF100" s="179">
        <v>1</v>
      </c>
      <c r="AG100" s="179">
        <v>24</v>
      </c>
      <c r="AH100" s="179">
        <v>12</v>
      </c>
      <c r="AI100" s="179">
        <f t="shared" si="25"/>
        <v>12</v>
      </c>
      <c r="AJ100" s="179">
        <v>10</v>
      </c>
      <c r="AK100" s="167"/>
    </row>
    <row r="101" spans="1:37" ht="16.5" thickBot="1">
      <c r="A101" s="135" t="s">
        <v>22</v>
      </c>
      <c r="B101" s="132" t="str">
        <f>+A8</f>
        <v>3568 Bursaspor</v>
      </c>
      <c r="C101" s="229">
        <v>4</v>
      </c>
      <c r="D101" s="229">
        <v>9</v>
      </c>
      <c r="E101" s="134" t="str">
        <f>+A9</f>
        <v>F-Uşaklar</v>
      </c>
      <c r="F101" s="132"/>
      <c r="G101" s="135" t="s">
        <v>22</v>
      </c>
      <c r="H101" s="132" t="str">
        <f>+B8</f>
        <v>Gemlik Cumhuriyeti</v>
      </c>
      <c r="I101" s="230">
        <v>9</v>
      </c>
      <c r="J101" s="230">
        <v>1</v>
      </c>
      <c r="K101" s="134" t="str">
        <f>+B9</f>
        <v>Fırtına Spor</v>
      </c>
      <c r="M101" s="9">
        <v>4</v>
      </c>
      <c r="N101" s="9">
        <v>8</v>
      </c>
      <c r="P101" s="177">
        <f t="shared" si="26"/>
        <v>6</v>
      </c>
      <c r="Q101" s="177" t="s">
        <v>284</v>
      </c>
      <c r="R101" s="177">
        <v>6</v>
      </c>
      <c r="S101" s="177">
        <v>2</v>
      </c>
      <c r="T101" s="177">
        <v>2</v>
      </c>
      <c r="U101" s="177">
        <v>2</v>
      </c>
      <c r="V101" s="177">
        <v>22</v>
      </c>
      <c r="W101" s="177">
        <v>20</v>
      </c>
      <c r="X101" s="177">
        <f t="shared" si="24"/>
        <v>2</v>
      </c>
      <c r="Y101" s="177">
        <v>8</v>
      </c>
      <c r="Z101" s="182"/>
      <c r="AA101" s="179">
        <f t="shared" si="27"/>
        <v>6</v>
      </c>
      <c r="AB101" s="179" t="s">
        <v>123</v>
      </c>
      <c r="AC101" s="179">
        <v>6</v>
      </c>
      <c r="AD101" s="179">
        <v>2</v>
      </c>
      <c r="AE101" s="179">
        <v>4</v>
      </c>
      <c r="AF101" s="179">
        <v>0</v>
      </c>
      <c r="AG101" s="179">
        <v>17</v>
      </c>
      <c r="AH101" s="179">
        <v>19</v>
      </c>
      <c r="AI101" s="179">
        <f t="shared" si="25"/>
        <v>-2</v>
      </c>
      <c r="AJ101" s="179">
        <v>6</v>
      </c>
      <c r="AK101" s="167"/>
    </row>
    <row r="102" spans="1:37" ht="15.75">
      <c r="A102" s="135"/>
      <c r="B102" s="132"/>
      <c r="C102" s="133"/>
      <c r="D102" s="133"/>
      <c r="E102" s="134"/>
      <c r="F102" s="132"/>
      <c r="G102" s="135"/>
      <c r="H102" s="132"/>
      <c r="I102" s="133"/>
      <c r="J102" s="133"/>
      <c r="K102" s="134"/>
      <c r="P102" s="177">
        <f t="shared" si="26"/>
        <v>7</v>
      </c>
      <c r="Q102" s="177" t="s">
        <v>126</v>
      </c>
      <c r="R102" s="177">
        <v>6</v>
      </c>
      <c r="S102" s="177">
        <v>2</v>
      </c>
      <c r="T102" s="177">
        <v>2</v>
      </c>
      <c r="U102" s="177">
        <v>2</v>
      </c>
      <c r="V102" s="177">
        <v>18</v>
      </c>
      <c r="W102" s="177">
        <v>31</v>
      </c>
      <c r="X102" s="177">
        <f t="shared" si="24"/>
        <v>-13</v>
      </c>
      <c r="Y102" s="177">
        <v>8</v>
      </c>
      <c r="Z102" s="182"/>
      <c r="AA102" s="179">
        <f t="shared" si="27"/>
        <v>7</v>
      </c>
      <c r="AB102" s="179" t="s">
        <v>130</v>
      </c>
      <c r="AC102" s="179">
        <v>6</v>
      </c>
      <c r="AD102" s="179">
        <v>2</v>
      </c>
      <c r="AE102" s="179">
        <v>4</v>
      </c>
      <c r="AF102" s="179">
        <v>0</v>
      </c>
      <c r="AG102" s="179">
        <v>20</v>
      </c>
      <c r="AH102" s="179">
        <v>37</v>
      </c>
      <c r="AI102" s="179">
        <f t="shared" si="25"/>
        <v>-17</v>
      </c>
      <c r="AJ102" s="179">
        <v>6</v>
      </c>
      <c r="AK102" s="167"/>
    </row>
    <row r="103" spans="1:37" ht="15.75">
      <c r="A103" s="135" t="s">
        <v>24</v>
      </c>
      <c r="B103" s="132" t="str">
        <f>+A4</f>
        <v>Altın Mizan</v>
      </c>
      <c r="C103" s="133"/>
      <c r="D103" s="133"/>
      <c r="E103" s="134"/>
      <c r="F103" s="132"/>
      <c r="G103" s="135" t="s">
        <v>24</v>
      </c>
      <c r="H103" s="132" t="str">
        <f>+B4</f>
        <v>1299 Osmanlı</v>
      </c>
      <c r="I103" s="133"/>
      <c r="J103" s="133"/>
      <c r="K103" s="134"/>
      <c r="P103" s="177">
        <f t="shared" si="26"/>
        <v>8</v>
      </c>
      <c r="Q103" s="177" t="s">
        <v>94</v>
      </c>
      <c r="R103" s="177">
        <v>6</v>
      </c>
      <c r="S103" s="177">
        <v>1</v>
      </c>
      <c r="T103" s="177">
        <v>4</v>
      </c>
      <c r="U103" s="177">
        <v>1</v>
      </c>
      <c r="V103" s="177">
        <v>22</v>
      </c>
      <c r="W103" s="177">
        <v>33</v>
      </c>
      <c r="X103" s="177">
        <f t="shared" si="24"/>
        <v>-11</v>
      </c>
      <c r="Y103" s="177">
        <v>4</v>
      </c>
      <c r="Z103" s="182"/>
      <c r="AA103" s="179">
        <f t="shared" si="27"/>
        <v>8</v>
      </c>
      <c r="AB103" s="179" t="s">
        <v>132</v>
      </c>
      <c r="AC103" s="179">
        <v>6</v>
      </c>
      <c r="AD103" s="179">
        <v>1</v>
      </c>
      <c r="AE103" s="179">
        <v>5</v>
      </c>
      <c r="AF103" s="179">
        <v>0</v>
      </c>
      <c r="AG103" s="179">
        <v>17</v>
      </c>
      <c r="AH103" s="179">
        <v>33</v>
      </c>
      <c r="AI103" s="179">
        <f t="shared" si="25"/>
        <v>-16</v>
      </c>
      <c r="AJ103" s="179">
        <v>3</v>
      </c>
      <c r="AK103" s="167"/>
    </row>
    <row r="104" spans="1:37" ht="15.75">
      <c r="A104" s="135"/>
      <c r="B104" s="132"/>
      <c r="C104" s="133"/>
      <c r="D104" s="133"/>
      <c r="E104" s="134"/>
      <c r="F104" s="132"/>
      <c r="G104" s="135"/>
      <c r="H104" s="132"/>
      <c r="I104" s="133"/>
      <c r="J104" s="133"/>
      <c r="K104" s="134"/>
      <c r="P104" s="177">
        <f>+P103+1</f>
        <v>9</v>
      </c>
      <c r="Q104" s="177" t="s">
        <v>131</v>
      </c>
      <c r="R104" s="177">
        <v>6</v>
      </c>
      <c r="S104" s="177">
        <v>0</v>
      </c>
      <c r="T104" s="177">
        <v>6</v>
      </c>
      <c r="U104" s="177">
        <v>0</v>
      </c>
      <c r="V104" s="177">
        <v>18</v>
      </c>
      <c r="W104" s="177">
        <v>41</v>
      </c>
      <c r="X104" s="177">
        <f>+V104-W104</f>
        <v>-23</v>
      </c>
      <c r="Y104" s="177">
        <v>0</v>
      </c>
      <c r="Z104" s="182"/>
      <c r="AA104" s="179">
        <f>+AA103+1</f>
        <v>9</v>
      </c>
      <c r="AB104" s="179" t="s">
        <v>33</v>
      </c>
      <c r="AC104" s="179">
        <v>6</v>
      </c>
      <c r="AD104" s="179">
        <v>1</v>
      </c>
      <c r="AE104" s="179">
        <v>5</v>
      </c>
      <c r="AF104" s="179">
        <v>0</v>
      </c>
      <c r="AG104" s="179">
        <v>19</v>
      </c>
      <c r="AH104" s="179">
        <v>47</v>
      </c>
      <c r="AI104" s="179">
        <f>+AG104-AH104</f>
        <v>-28</v>
      </c>
      <c r="AJ104" s="179">
        <v>3</v>
      </c>
      <c r="AK104" s="167"/>
    </row>
    <row r="105" spans="1:37" ht="16.5" thickBot="1">
      <c r="A105" s="135"/>
      <c r="B105" s="132"/>
      <c r="C105" s="133"/>
      <c r="D105" s="133"/>
      <c r="E105" s="134"/>
      <c r="F105" s="132"/>
      <c r="G105" s="135"/>
      <c r="H105" s="132"/>
      <c r="I105" s="133"/>
      <c r="J105" s="133"/>
      <c r="K105" s="134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4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167"/>
    </row>
    <row r="106" spans="1:37" ht="17.25" thickBot="1" thickTop="1">
      <c r="A106" s="153"/>
      <c r="B106" s="154"/>
      <c r="C106" s="155"/>
      <c r="D106" s="155"/>
      <c r="E106" s="156"/>
      <c r="F106" s="154"/>
      <c r="G106" s="153"/>
      <c r="H106" s="154"/>
      <c r="I106" s="154"/>
      <c r="J106" s="154"/>
      <c r="K106" s="156"/>
      <c r="P106" s="208"/>
      <c r="Q106" s="209" t="s">
        <v>185</v>
      </c>
      <c r="R106" s="185"/>
      <c r="S106" s="185"/>
      <c r="T106" s="185"/>
      <c r="U106" s="185"/>
      <c r="V106" s="185"/>
      <c r="W106" s="185"/>
      <c r="X106" s="185"/>
      <c r="Y106" s="185"/>
      <c r="Z106" s="167"/>
      <c r="AA106" s="188"/>
      <c r="AB106" s="211" t="s">
        <v>186</v>
      </c>
      <c r="AC106" s="188"/>
      <c r="AD106" s="188"/>
      <c r="AE106" s="188"/>
      <c r="AF106" s="188"/>
      <c r="AG106" s="188"/>
      <c r="AH106" s="188"/>
      <c r="AI106" s="188"/>
      <c r="AJ106" s="188"/>
      <c r="AK106" s="167"/>
    </row>
    <row r="107" spans="1:37" ht="15.75">
      <c r="A107" s="147"/>
      <c r="B107" s="132"/>
      <c r="C107" s="133"/>
      <c r="D107" s="133"/>
      <c r="E107" s="132"/>
      <c r="F107" s="159"/>
      <c r="G107" s="132"/>
      <c r="H107" s="132"/>
      <c r="I107" s="133"/>
      <c r="J107" s="133"/>
      <c r="K107" s="134"/>
      <c r="P107" s="189"/>
      <c r="Q107" s="207" t="s">
        <v>9</v>
      </c>
      <c r="R107" s="205" t="s">
        <v>16</v>
      </c>
      <c r="S107" s="207" t="s">
        <v>10</v>
      </c>
      <c r="T107" s="207" t="s">
        <v>11</v>
      </c>
      <c r="U107" s="207" t="s">
        <v>12</v>
      </c>
      <c r="V107" s="207" t="s">
        <v>13</v>
      </c>
      <c r="W107" s="207" t="s">
        <v>14</v>
      </c>
      <c r="X107" s="207" t="s">
        <v>15</v>
      </c>
      <c r="Y107" s="205" t="s">
        <v>17</v>
      </c>
      <c r="Z107" s="167"/>
      <c r="AA107" s="190"/>
      <c r="AB107" s="210" t="s">
        <v>9</v>
      </c>
      <c r="AC107" s="206" t="s">
        <v>16</v>
      </c>
      <c r="AD107" s="210" t="s">
        <v>10</v>
      </c>
      <c r="AE107" s="210" t="s">
        <v>11</v>
      </c>
      <c r="AF107" s="210" t="s">
        <v>12</v>
      </c>
      <c r="AG107" s="210" t="s">
        <v>13</v>
      </c>
      <c r="AH107" s="210" t="s">
        <v>14</v>
      </c>
      <c r="AI107" s="210" t="s">
        <v>15</v>
      </c>
      <c r="AJ107" s="206" t="s">
        <v>17</v>
      </c>
      <c r="AK107" s="167"/>
    </row>
    <row r="108" spans="1:37" ht="15.75">
      <c r="A108" s="125">
        <f>+A96+7</f>
        <v>42700</v>
      </c>
      <c r="B108" s="124" t="s">
        <v>187</v>
      </c>
      <c r="C108" s="124" t="s">
        <v>8</v>
      </c>
      <c r="D108" s="126"/>
      <c r="E108" s="124"/>
      <c r="F108" s="160"/>
      <c r="G108" s="199">
        <f>+A108</f>
        <v>42700</v>
      </c>
      <c r="H108" s="129" t="s">
        <v>187</v>
      </c>
      <c r="I108" s="129" t="s">
        <v>6</v>
      </c>
      <c r="J108" s="130"/>
      <c r="K108" s="131"/>
      <c r="P108" s="197">
        <v>1</v>
      </c>
      <c r="Q108" s="197" t="s">
        <v>25</v>
      </c>
      <c r="R108" s="197">
        <v>8</v>
      </c>
      <c r="S108" s="197">
        <v>5</v>
      </c>
      <c r="T108" s="197">
        <v>2</v>
      </c>
      <c r="U108" s="197">
        <v>1</v>
      </c>
      <c r="V108" s="197">
        <v>34</v>
      </c>
      <c r="W108" s="197">
        <v>21</v>
      </c>
      <c r="X108" s="197">
        <f aca="true" t="shared" si="28" ref="X108:X116">+V108-W108</f>
        <v>13</v>
      </c>
      <c r="Y108" s="197">
        <v>16</v>
      </c>
      <c r="Z108" s="191"/>
      <c r="AA108" s="198">
        <v>1</v>
      </c>
      <c r="AB108" s="198" t="s">
        <v>32</v>
      </c>
      <c r="AC108" s="198">
        <v>8</v>
      </c>
      <c r="AD108" s="198">
        <v>7</v>
      </c>
      <c r="AE108" s="198">
        <v>1</v>
      </c>
      <c r="AF108" s="198">
        <v>0</v>
      </c>
      <c r="AG108" s="198">
        <v>35</v>
      </c>
      <c r="AH108" s="198">
        <v>9</v>
      </c>
      <c r="AI108" s="198">
        <f aca="true" t="shared" si="29" ref="AI108:AI116">+AG108-AH108</f>
        <v>26</v>
      </c>
      <c r="AJ108" s="198">
        <v>21</v>
      </c>
      <c r="AK108" s="167"/>
    </row>
    <row r="109" spans="1:37" ht="15.75">
      <c r="A109" s="135"/>
      <c r="B109" s="132"/>
      <c r="C109" s="133"/>
      <c r="D109" s="133"/>
      <c r="E109" s="132"/>
      <c r="F109" s="160"/>
      <c r="G109" s="132"/>
      <c r="H109" s="132"/>
      <c r="I109" s="132"/>
      <c r="J109" s="132"/>
      <c r="K109" s="134"/>
      <c r="P109" s="197">
        <f aca="true" t="shared" si="30" ref="P109:P115">+P108+1</f>
        <v>2</v>
      </c>
      <c r="Q109" s="197" t="s">
        <v>125</v>
      </c>
      <c r="R109" s="197">
        <v>7</v>
      </c>
      <c r="S109" s="197">
        <v>5</v>
      </c>
      <c r="T109" s="197">
        <v>2</v>
      </c>
      <c r="U109" s="197">
        <v>0</v>
      </c>
      <c r="V109" s="197">
        <v>34</v>
      </c>
      <c r="W109" s="197">
        <v>16</v>
      </c>
      <c r="X109" s="197">
        <f t="shared" si="28"/>
        <v>18</v>
      </c>
      <c r="Y109" s="197">
        <v>15</v>
      </c>
      <c r="Z109" s="191"/>
      <c r="AA109" s="198">
        <f aca="true" t="shared" si="31" ref="AA109:AA115">+AA108+1</f>
        <v>2</v>
      </c>
      <c r="AB109" s="198" t="s">
        <v>26</v>
      </c>
      <c r="AC109" s="198">
        <v>7</v>
      </c>
      <c r="AD109" s="198">
        <v>5</v>
      </c>
      <c r="AE109" s="198">
        <v>1</v>
      </c>
      <c r="AF109" s="198">
        <v>1</v>
      </c>
      <c r="AG109" s="198">
        <v>25</v>
      </c>
      <c r="AH109" s="198">
        <v>8</v>
      </c>
      <c r="AI109" s="198">
        <f t="shared" si="29"/>
        <v>17</v>
      </c>
      <c r="AJ109" s="198">
        <v>16</v>
      </c>
      <c r="AK109" s="167"/>
    </row>
    <row r="110" spans="1:37" ht="15.75">
      <c r="A110" s="135" t="s">
        <v>7</v>
      </c>
      <c r="B110" s="132" t="str">
        <f>+A2</f>
        <v>Mali Çözüm</v>
      </c>
      <c r="C110" s="229">
        <v>2</v>
      </c>
      <c r="D110" s="229">
        <v>5</v>
      </c>
      <c r="E110" s="132" t="str">
        <f>+A4</f>
        <v>Altın Mizan</v>
      </c>
      <c r="F110" s="160"/>
      <c r="G110" s="200" t="s">
        <v>7</v>
      </c>
      <c r="H110" s="149" t="str">
        <f>+B2</f>
        <v>Tek Düzen Spor</v>
      </c>
      <c r="I110" s="230">
        <v>8</v>
      </c>
      <c r="J110" s="230">
        <v>5</v>
      </c>
      <c r="K110" s="152" t="str">
        <f>+B4</f>
        <v>1299 Osmanlı</v>
      </c>
      <c r="P110" s="197">
        <f t="shared" si="30"/>
        <v>3</v>
      </c>
      <c r="Q110" s="197" t="s">
        <v>31</v>
      </c>
      <c r="R110" s="197">
        <v>7</v>
      </c>
      <c r="S110" s="197">
        <v>4</v>
      </c>
      <c r="T110" s="197">
        <v>3</v>
      </c>
      <c r="U110" s="197">
        <v>0</v>
      </c>
      <c r="V110" s="197">
        <v>37</v>
      </c>
      <c r="W110" s="197">
        <v>23</v>
      </c>
      <c r="X110" s="197">
        <f t="shared" si="28"/>
        <v>14</v>
      </c>
      <c r="Y110" s="197">
        <v>12</v>
      </c>
      <c r="Z110" s="191"/>
      <c r="AA110" s="198">
        <f t="shared" si="31"/>
        <v>3</v>
      </c>
      <c r="AB110" s="198" t="s">
        <v>127</v>
      </c>
      <c r="AC110" s="198">
        <v>7</v>
      </c>
      <c r="AD110" s="198">
        <v>4</v>
      </c>
      <c r="AE110" s="198">
        <v>1</v>
      </c>
      <c r="AF110" s="198">
        <v>2</v>
      </c>
      <c r="AG110" s="198">
        <v>30</v>
      </c>
      <c r="AH110" s="198">
        <v>16</v>
      </c>
      <c r="AI110" s="198">
        <f t="shared" si="29"/>
        <v>14</v>
      </c>
      <c r="AJ110" s="198">
        <v>14</v>
      </c>
      <c r="AK110" s="167"/>
    </row>
    <row r="111" spans="1:37" ht="15.75">
      <c r="A111" s="135" t="s">
        <v>5</v>
      </c>
      <c r="B111" s="149" t="str">
        <f>+A5</f>
        <v>Karacabey Sütaş</v>
      </c>
      <c r="C111" s="229">
        <v>3</v>
      </c>
      <c r="D111" s="229">
        <v>0</v>
      </c>
      <c r="E111" s="149" t="str">
        <f>+A10</f>
        <v>Denetim</v>
      </c>
      <c r="F111" s="160"/>
      <c r="G111" s="200" t="s">
        <v>5</v>
      </c>
      <c r="H111" s="149" t="str">
        <f>+B5</f>
        <v>Atletik Müşavir</v>
      </c>
      <c r="I111" s="230">
        <v>7</v>
      </c>
      <c r="J111" s="230">
        <v>0</v>
      </c>
      <c r="K111" s="152" t="str">
        <f>+B10</f>
        <v>Kollektif Spor</v>
      </c>
      <c r="P111" s="197">
        <f t="shared" si="30"/>
        <v>4</v>
      </c>
      <c r="Q111" s="197" t="s">
        <v>28</v>
      </c>
      <c r="R111" s="197">
        <v>7</v>
      </c>
      <c r="S111" s="197">
        <v>4</v>
      </c>
      <c r="T111" s="197">
        <v>3</v>
      </c>
      <c r="U111" s="197">
        <v>0</v>
      </c>
      <c r="V111" s="197">
        <v>39</v>
      </c>
      <c r="W111" s="197">
        <v>38</v>
      </c>
      <c r="X111" s="197">
        <f t="shared" si="28"/>
        <v>1</v>
      </c>
      <c r="Y111" s="197">
        <v>12</v>
      </c>
      <c r="Z111" s="191"/>
      <c r="AA111" s="198">
        <f t="shared" si="31"/>
        <v>4</v>
      </c>
      <c r="AB111" s="198" t="s">
        <v>30</v>
      </c>
      <c r="AC111" s="198">
        <v>7</v>
      </c>
      <c r="AD111" s="198">
        <v>4</v>
      </c>
      <c r="AE111" s="198">
        <v>2</v>
      </c>
      <c r="AF111" s="198">
        <v>1</v>
      </c>
      <c r="AG111" s="198">
        <v>31</v>
      </c>
      <c r="AH111" s="198">
        <v>12</v>
      </c>
      <c r="AI111" s="198">
        <f t="shared" si="29"/>
        <v>19</v>
      </c>
      <c r="AJ111" s="198">
        <v>13</v>
      </c>
      <c r="AK111" s="167"/>
    </row>
    <row r="112" spans="1:37" ht="15.75">
      <c r="A112" s="135" t="s">
        <v>1</v>
      </c>
      <c r="B112" s="149" t="str">
        <f>+A9</f>
        <v>F-Uşaklar</v>
      </c>
      <c r="C112" s="229">
        <v>0</v>
      </c>
      <c r="D112" s="229">
        <v>10</v>
      </c>
      <c r="E112" s="149" t="str">
        <f>+A6</f>
        <v>O.Ersoy Mali Yıldızlar</v>
      </c>
      <c r="F112" s="160"/>
      <c r="G112" s="200" t="s">
        <v>1</v>
      </c>
      <c r="H112" s="149" t="str">
        <f>+B9</f>
        <v>Fırtına Spor</v>
      </c>
      <c r="I112" s="230">
        <v>2</v>
      </c>
      <c r="J112" s="230">
        <v>8</v>
      </c>
      <c r="K112" s="152" t="str">
        <f>+B6</f>
        <v>Matrahsızlar</v>
      </c>
      <c r="P112" s="177">
        <f t="shared" si="30"/>
        <v>5</v>
      </c>
      <c r="Q112" s="177" t="s">
        <v>284</v>
      </c>
      <c r="R112" s="177">
        <v>7</v>
      </c>
      <c r="S112" s="177">
        <v>3</v>
      </c>
      <c r="T112" s="177">
        <v>2</v>
      </c>
      <c r="U112" s="177">
        <v>2</v>
      </c>
      <c r="V112" s="177">
        <v>25</v>
      </c>
      <c r="W112" s="177">
        <v>20</v>
      </c>
      <c r="X112" s="177">
        <f t="shared" si="28"/>
        <v>5</v>
      </c>
      <c r="Y112" s="177">
        <v>11</v>
      </c>
      <c r="Z112" s="182"/>
      <c r="AA112" s="179">
        <f t="shared" si="31"/>
        <v>5</v>
      </c>
      <c r="AB112" s="179" t="s">
        <v>27</v>
      </c>
      <c r="AC112" s="179">
        <v>7</v>
      </c>
      <c r="AD112" s="179">
        <v>3</v>
      </c>
      <c r="AE112" s="179">
        <v>2</v>
      </c>
      <c r="AF112" s="179">
        <v>2</v>
      </c>
      <c r="AG112" s="179">
        <v>17</v>
      </c>
      <c r="AH112" s="179">
        <v>11</v>
      </c>
      <c r="AI112" s="179">
        <f t="shared" si="29"/>
        <v>6</v>
      </c>
      <c r="AJ112" s="179">
        <v>11</v>
      </c>
      <c r="AK112" s="167"/>
    </row>
    <row r="113" spans="1:37" ht="15.75">
      <c r="A113" s="135" t="s">
        <v>22</v>
      </c>
      <c r="B113" s="132" t="str">
        <f>+A7</f>
        <v>Reeskont City</v>
      </c>
      <c r="C113" s="229">
        <v>3</v>
      </c>
      <c r="D113" s="229">
        <v>0</v>
      </c>
      <c r="E113" s="132" t="str">
        <f>+A8</f>
        <v>3568 Bursaspor</v>
      </c>
      <c r="F113" s="160"/>
      <c r="G113" s="200" t="s">
        <v>22</v>
      </c>
      <c r="H113" s="132" t="str">
        <f>+B7</f>
        <v>Dönen Varlıklar</v>
      </c>
      <c r="I113" s="230">
        <v>4</v>
      </c>
      <c r="J113" s="230">
        <v>7</v>
      </c>
      <c r="K113" s="134" t="str">
        <f>+B8</f>
        <v>Gemlik Cumhuriyeti</v>
      </c>
      <c r="P113" s="177">
        <f t="shared" si="30"/>
        <v>6</v>
      </c>
      <c r="Q113" s="177" t="s">
        <v>129</v>
      </c>
      <c r="R113" s="177">
        <v>7</v>
      </c>
      <c r="S113" s="177">
        <v>3</v>
      </c>
      <c r="T113" s="177">
        <v>2</v>
      </c>
      <c r="U113" s="177">
        <v>2</v>
      </c>
      <c r="V113" s="177">
        <v>33</v>
      </c>
      <c r="W113" s="177">
        <v>34</v>
      </c>
      <c r="X113" s="177">
        <f t="shared" si="28"/>
        <v>-1</v>
      </c>
      <c r="Y113" s="177">
        <v>11</v>
      </c>
      <c r="Z113" s="182"/>
      <c r="AA113" s="179">
        <f t="shared" si="31"/>
        <v>6</v>
      </c>
      <c r="AB113" s="179" t="s">
        <v>123</v>
      </c>
      <c r="AC113" s="179">
        <v>7</v>
      </c>
      <c r="AD113" s="179">
        <v>2</v>
      </c>
      <c r="AE113" s="179">
        <v>5</v>
      </c>
      <c r="AF113" s="179">
        <v>0</v>
      </c>
      <c r="AG113" s="179">
        <v>22</v>
      </c>
      <c r="AH113" s="179">
        <v>27</v>
      </c>
      <c r="AI113" s="179">
        <f t="shared" si="29"/>
        <v>-5</v>
      </c>
      <c r="AJ113" s="179">
        <v>6</v>
      </c>
      <c r="AK113" s="167"/>
    </row>
    <row r="114" spans="1:37" ht="15.75">
      <c r="A114" s="135"/>
      <c r="B114" s="149"/>
      <c r="C114" s="150"/>
      <c r="D114" s="151"/>
      <c r="E114" s="149"/>
      <c r="F114" s="160"/>
      <c r="G114" s="200"/>
      <c r="H114" s="132"/>
      <c r="I114" s="133"/>
      <c r="J114" s="133"/>
      <c r="K114" s="134"/>
      <c r="P114" s="177">
        <f t="shared" si="30"/>
        <v>7</v>
      </c>
      <c r="Q114" s="177" t="s">
        <v>126</v>
      </c>
      <c r="R114" s="177">
        <v>7</v>
      </c>
      <c r="S114" s="177">
        <v>3</v>
      </c>
      <c r="T114" s="177">
        <v>2</v>
      </c>
      <c r="U114" s="177">
        <v>2</v>
      </c>
      <c r="V114" s="177">
        <v>21</v>
      </c>
      <c r="W114" s="177">
        <v>31</v>
      </c>
      <c r="X114" s="177">
        <f t="shared" si="28"/>
        <v>-10</v>
      </c>
      <c r="Y114" s="177">
        <v>11</v>
      </c>
      <c r="Z114" s="182"/>
      <c r="AA114" s="179">
        <f t="shared" si="31"/>
        <v>7</v>
      </c>
      <c r="AB114" s="179" t="s">
        <v>34</v>
      </c>
      <c r="AC114" s="179">
        <v>7</v>
      </c>
      <c r="AD114" s="179">
        <v>2</v>
      </c>
      <c r="AE114" s="179">
        <v>5</v>
      </c>
      <c r="AF114" s="179">
        <v>0</v>
      </c>
      <c r="AG114" s="179">
        <v>22</v>
      </c>
      <c r="AH114" s="179">
        <v>45</v>
      </c>
      <c r="AI114" s="179">
        <f t="shared" si="29"/>
        <v>-23</v>
      </c>
      <c r="AJ114" s="179">
        <v>6</v>
      </c>
      <c r="AK114" s="167"/>
    </row>
    <row r="115" spans="1:37" ht="15.75">
      <c r="A115" s="135" t="s">
        <v>24</v>
      </c>
      <c r="B115" s="132" t="str">
        <f>+A3</f>
        <v>1326 Yeşil İnciler</v>
      </c>
      <c r="C115" s="133"/>
      <c r="D115" s="133"/>
      <c r="E115" s="132"/>
      <c r="F115" s="160"/>
      <c r="G115" s="200" t="s">
        <v>24</v>
      </c>
      <c r="H115" s="132" t="str">
        <f>+B3</f>
        <v>Mavi Yıldızlar</v>
      </c>
      <c r="I115" s="133"/>
      <c r="J115" s="133"/>
      <c r="K115" s="134"/>
      <c r="P115" s="177">
        <f t="shared" si="30"/>
        <v>8</v>
      </c>
      <c r="Q115" s="177" t="s">
        <v>94</v>
      </c>
      <c r="R115" s="177">
        <v>7</v>
      </c>
      <c r="S115" s="177">
        <v>1</v>
      </c>
      <c r="T115" s="177">
        <v>5</v>
      </c>
      <c r="U115" s="177">
        <v>1</v>
      </c>
      <c r="V115" s="177">
        <v>22</v>
      </c>
      <c r="W115" s="177">
        <v>36</v>
      </c>
      <c r="X115" s="177">
        <f t="shared" si="28"/>
        <v>-14</v>
      </c>
      <c r="Y115" s="177">
        <v>4</v>
      </c>
      <c r="Z115" s="182"/>
      <c r="AA115" s="179">
        <f t="shared" si="31"/>
        <v>8</v>
      </c>
      <c r="AB115" s="179" t="s">
        <v>132</v>
      </c>
      <c r="AC115" s="179">
        <v>7</v>
      </c>
      <c r="AD115" s="179">
        <v>1</v>
      </c>
      <c r="AE115" s="179">
        <v>6</v>
      </c>
      <c r="AF115" s="179">
        <v>0</v>
      </c>
      <c r="AG115" s="179">
        <v>21</v>
      </c>
      <c r="AH115" s="179">
        <v>40</v>
      </c>
      <c r="AI115" s="179">
        <f t="shared" si="29"/>
        <v>-19</v>
      </c>
      <c r="AJ115" s="179">
        <v>3</v>
      </c>
      <c r="AK115" s="167"/>
    </row>
    <row r="116" spans="1:37" ht="15.75">
      <c r="A116" s="135"/>
      <c r="B116" s="132"/>
      <c r="C116" s="133"/>
      <c r="D116" s="133"/>
      <c r="E116" s="132"/>
      <c r="F116" s="160"/>
      <c r="G116" s="200"/>
      <c r="H116" s="132"/>
      <c r="I116" s="133"/>
      <c r="J116" s="133"/>
      <c r="K116" s="134"/>
      <c r="P116" s="177">
        <f>+P115+1</f>
        <v>9</v>
      </c>
      <c r="Q116" s="177" t="s">
        <v>131</v>
      </c>
      <c r="R116" s="177">
        <v>7</v>
      </c>
      <c r="S116" s="177">
        <v>0</v>
      </c>
      <c r="T116" s="177">
        <v>7</v>
      </c>
      <c r="U116" s="177">
        <v>0</v>
      </c>
      <c r="V116" s="177">
        <v>18</v>
      </c>
      <c r="W116" s="177">
        <v>44</v>
      </c>
      <c r="X116" s="177">
        <f t="shared" si="28"/>
        <v>-26</v>
      </c>
      <c r="Y116" s="177">
        <v>0</v>
      </c>
      <c r="Z116" s="182"/>
      <c r="AA116" s="179">
        <f>+AA115+1</f>
        <v>9</v>
      </c>
      <c r="AB116" s="179" t="s">
        <v>33</v>
      </c>
      <c r="AC116" s="179">
        <v>7</v>
      </c>
      <c r="AD116" s="179">
        <v>1</v>
      </c>
      <c r="AE116" s="179">
        <v>6</v>
      </c>
      <c r="AF116" s="179">
        <v>0</v>
      </c>
      <c r="AG116" s="179">
        <v>19</v>
      </c>
      <c r="AH116" s="179">
        <v>54</v>
      </c>
      <c r="AI116" s="179">
        <f t="shared" si="29"/>
        <v>-35</v>
      </c>
      <c r="AJ116" s="179">
        <v>3</v>
      </c>
      <c r="AK116" s="167"/>
    </row>
    <row r="117" spans="1:37" ht="16.5" thickBot="1">
      <c r="A117" s="135"/>
      <c r="B117" s="132"/>
      <c r="C117" s="133"/>
      <c r="D117" s="133"/>
      <c r="E117" s="132"/>
      <c r="F117" s="161"/>
      <c r="G117" s="200"/>
      <c r="H117" s="132"/>
      <c r="I117" s="133"/>
      <c r="J117" s="133"/>
      <c r="K117" s="134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4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167"/>
    </row>
    <row r="118" spans="1:37" ht="17.25" thickBot="1" thickTop="1">
      <c r="A118" s="234"/>
      <c r="B118" s="212"/>
      <c r="C118" s="232"/>
      <c r="D118" s="232"/>
      <c r="E118" s="233"/>
      <c r="F118" s="158"/>
      <c r="G118" s="153"/>
      <c r="H118" s="154"/>
      <c r="I118" s="154"/>
      <c r="J118" s="154"/>
      <c r="K118" s="156"/>
      <c r="P118" s="183"/>
      <c r="Q118" s="164" t="s">
        <v>188</v>
      </c>
      <c r="R118" s="184"/>
      <c r="S118" s="184"/>
      <c r="T118" s="184"/>
      <c r="U118" s="184"/>
      <c r="V118" s="184"/>
      <c r="W118" s="184"/>
      <c r="X118" s="184"/>
      <c r="Y118" s="185"/>
      <c r="Z118" s="167"/>
      <c r="AA118" s="186"/>
      <c r="AB118" s="169" t="s">
        <v>189</v>
      </c>
      <c r="AC118" s="187"/>
      <c r="AD118" s="187"/>
      <c r="AE118" s="187"/>
      <c r="AF118" s="187"/>
      <c r="AG118" s="187"/>
      <c r="AH118" s="187"/>
      <c r="AI118" s="187"/>
      <c r="AJ118" s="188"/>
      <c r="AK118" s="167"/>
    </row>
    <row r="119" spans="1:37" ht="15.75">
      <c r="A119" s="219"/>
      <c r="B119" s="222"/>
      <c r="C119" s="220"/>
      <c r="D119" s="220"/>
      <c r="E119" s="221"/>
      <c r="F119" s="222"/>
      <c r="G119" s="219"/>
      <c r="H119" s="222"/>
      <c r="I119" s="220"/>
      <c r="J119" s="220"/>
      <c r="K119" s="221"/>
      <c r="P119" s="189"/>
      <c r="Q119" s="165" t="s">
        <v>9</v>
      </c>
      <c r="R119" s="164" t="s">
        <v>16</v>
      </c>
      <c r="S119" s="165" t="s">
        <v>10</v>
      </c>
      <c r="T119" s="165" t="s">
        <v>11</v>
      </c>
      <c r="U119" s="165" t="s">
        <v>12</v>
      </c>
      <c r="V119" s="165" t="s">
        <v>13</v>
      </c>
      <c r="W119" s="165" t="s">
        <v>14</v>
      </c>
      <c r="X119" s="165" t="s">
        <v>15</v>
      </c>
      <c r="Y119" s="164" t="s">
        <v>17</v>
      </c>
      <c r="Z119" s="167"/>
      <c r="AA119" s="190"/>
      <c r="AB119" s="170" t="s">
        <v>9</v>
      </c>
      <c r="AC119" s="169" t="s">
        <v>16</v>
      </c>
      <c r="AD119" s="170" t="s">
        <v>10</v>
      </c>
      <c r="AE119" s="170" t="s">
        <v>11</v>
      </c>
      <c r="AF119" s="170" t="s">
        <v>12</v>
      </c>
      <c r="AG119" s="170" t="s">
        <v>13</v>
      </c>
      <c r="AH119" s="170" t="s">
        <v>14</v>
      </c>
      <c r="AI119" s="170" t="s">
        <v>15</v>
      </c>
      <c r="AJ119" s="169" t="s">
        <v>17</v>
      </c>
      <c r="AK119" s="167"/>
    </row>
    <row r="120" spans="1:37" ht="15.75">
      <c r="A120" s="125">
        <f>+A108+7</f>
        <v>42707</v>
      </c>
      <c r="B120" s="124" t="s">
        <v>190</v>
      </c>
      <c r="C120" s="124" t="s">
        <v>6</v>
      </c>
      <c r="D120" s="126"/>
      <c r="E120" s="127"/>
      <c r="F120" s="132"/>
      <c r="G120" s="128">
        <f>+A120</f>
        <v>42707</v>
      </c>
      <c r="H120" s="129" t="s">
        <v>190</v>
      </c>
      <c r="I120" s="129" t="s">
        <v>8</v>
      </c>
      <c r="J120" s="130"/>
      <c r="K120" s="131"/>
      <c r="P120" s="174">
        <v>1</v>
      </c>
      <c r="Q120" s="174"/>
      <c r="R120" s="174"/>
      <c r="S120" s="174"/>
      <c r="T120" s="174"/>
      <c r="U120" s="174"/>
      <c r="V120" s="174"/>
      <c r="W120" s="174"/>
      <c r="X120" s="174">
        <f aca="true" t="shared" si="32" ref="X120:X128">+V120-W120</f>
        <v>0</v>
      </c>
      <c r="Y120" s="174"/>
      <c r="Z120" s="191"/>
      <c r="AA120" s="176">
        <v>1</v>
      </c>
      <c r="AB120" s="176"/>
      <c r="AC120" s="176"/>
      <c r="AD120" s="176"/>
      <c r="AE120" s="176"/>
      <c r="AF120" s="176"/>
      <c r="AG120" s="176"/>
      <c r="AH120" s="176"/>
      <c r="AI120" s="176">
        <f aca="true" t="shared" si="33" ref="AI120:AI128">+AG120-AH120</f>
        <v>0</v>
      </c>
      <c r="AJ120" s="176"/>
      <c r="AK120" s="167"/>
    </row>
    <row r="121" spans="1:37" ht="15.75">
      <c r="A121" s="135"/>
      <c r="B121" s="132"/>
      <c r="C121" s="133"/>
      <c r="D121" s="133"/>
      <c r="E121" s="134"/>
      <c r="F121" s="132"/>
      <c r="G121" s="147"/>
      <c r="H121" s="132"/>
      <c r="I121" s="132"/>
      <c r="J121" s="132"/>
      <c r="K121" s="134"/>
      <c r="P121" s="174">
        <f aca="true" t="shared" si="34" ref="P121:P128">+P120+1</f>
        <v>2</v>
      </c>
      <c r="Q121" s="174"/>
      <c r="R121" s="174"/>
      <c r="S121" s="174"/>
      <c r="T121" s="174"/>
      <c r="U121" s="174"/>
      <c r="V121" s="174"/>
      <c r="W121" s="174"/>
      <c r="X121" s="174">
        <f t="shared" si="32"/>
        <v>0</v>
      </c>
      <c r="Y121" s="174"/>
      <c r="Z121" s="191"/>
      <c r="AA121" s="176">
        <f aca="true" t="shared" si="35" ref="AA121:AA128">+AA120+1</f>
        <v>2</v>
      </c>
      <c r="AB121" s="176"/>
      <c r="AC121" s="176"/>
      <c r="AD121" s="176"/>
      <c r="AE121" s="176"/>
      <c r="AF121" s="176"/>
      <c r="AG121" s="176"/>
      <c r="AH121" s="176"/>
      <c r="AI121" s="176">
        <f t="shared" si="33"/>
        <v>0</v>
      </c>
      <c r="AJ121" s="176"/>
      <c r="AK121" s="167"/>
    </row>
    <row r="122" spans="1:37" ht="15.75">
      <c r="A122" s="135" t="s">
        <v>7</v>
      </c>
      <c r="B122" s="149" t="str">
        <f>+A10</f>
        <v>Denetim</v>
      </c>
      <c r="C122" s="228"/>
      <c r="D122" s="229"/>
      <c r="E122" s="152" t="str">
        <f>+A3</f>
        <v>1326 Yeşil İnciler</v>
      </c>
      <c r="F122" s="132"/>
      <c r="G122" s="135" t="s">
        <v>7</v>
      </c>
      <c r="H122" s="149" t="str">
        <f>+B10</f>
        <v>Kollektif Spor</v>
      </c>
      <c r="I122" s="231"/>
      <c r="J122" s="230"/>
      <c r="K122" s="152" t="str">
        <f>+B3</f>
        <v>Mavi Yıldızlar</v>
      </c>
      <c r="P122" s="174">
        <f t="shared" si="34"/>
        <v>3</v>
      </c>
      <c r="Q122" s="174"/>
      <c r="R122" s="174"/>
      <c r="S122" s="174"/>
      <c r="T122" s="174"/>
      <c r="U122" s="174"/>
      <c r="V122" s="174"/>
      <c r="W122" s="174"/>
      <c r="X122" s="174">
        <f t="shared" si="32"/>
        <v>0</v>
      </c>
      <c r="Y122" s="174"/>
      <c r="Z122" s="191"/>
      <c r="AA122" s="176">
        <f t="shared" si="35"/>
        <v>3</v>
      </c>
      <c r="AB122" s="176"/>
      <c r="AC122" s="176"/>
      <c r="AD122" s="176"/>
      <c r="AE122" s="176"/>
      <c r="AF122" s="176"/>
      <c r="AG122" s="176"/>
      <c r="AH122" s="176"/>
      <c r="AI122" s="176">
        <f t="shared" si="33"/>
        <v>0</v>
      </c>
      <c r="AJ122" s="176"/>
      <c r="AK122" s="167"/>
    </row>
    <row r="123" spans="1:37" ht="15.75">
      <c r="A123" s="135" t="s">
        <v>5</v>
      </c>
      <c r="B123" s="149" t="str">
        <f>+A4</f>
        <v>Altın Mizan</v>
      </c>
      <c r="C123" s="228"/>
      <c r="D123" s="229"/>
      <c r="E123" s="152" t="str">
        <f>+A9</f>
        <v>F-Uşaklar</v>
      </c>
      <c r="F123" s="132"/>
      <c r="G123" s="135" t="s">
        <v>5</v>
      </c>
      <c r="H123" s="149" t="str">
        <f>+B4</f>
        <v>1299 Osmanlı</v>
      </c>
      <c r="I123" s="231"/>
      <c r="J123" s="230"/>
      <c r="K123" s="152" t="str">
        <f>+B9</f>
        <v>Fırtına Spor</v>
      </c>
      <c r="P123" s="174">
        <f t="shared" si="34"/>
        <v>4</v>
      </c>
      <c r="Q123" s="174"/>
      <c r="R123" s="174"/>
      <c r="S123" s="174"/>
      <c r="T123" s="174"/>
      <c r="U123" s="174"/>
      <c r="V123" s="174"/>
      <c r="W123" s="174"/>
      <c r="X123" s="174">
        <f t="shared" si="32"/>
        <v>0</v>
      </c>
      <c r="Y123" s="174"/>
      <c r="Z123" s="191"/>
      <c r="AA123" s="176">
        <f t="shared" si="35"/>
        <v>4</v>
      </c>
      <c r="AB123" s="176"/>
      <c r="AC123" s="176"/>
      <c r="AD123" s="176"/>
      <c r="AE123" s="176"/>
      <c r="AF123" s="176"/>
      <c r="AG123" s="176"/>
      <c r="AH123" s="176"/>
      <c r="AI123" s="176">
        <f t="shared" si="33"/>
        <v>0</v>
      </c>
      <c r="AJ123" s="176"/>
      <c r="AK123" s="167"/>
    </row>
    <row r="124" spans="1:37" ht="15.75">
      <c r="A124" s="135" t="s">
        <v>1</v>
      </c>
      <c r="B124" s="149" t="str">
        <f>+A8</f>
        <v>3568 Bursaspor</v>
      </c>
      <c r="C124" s="228"/>
      <c r="D124" s="229"/>
      <c r="E124" s="152" t="str">
        <f>+A5</f>
        <v>Karacabey Sütaş</v>
      </c>
      <c r="F124" s="132"/>
      <c r="G124" s="135" t="s">
        <v>1</v>
      </c>
      <c r="H124" s="149" t="str">
        <f>+B8</f>
        <v>Gemlik Cumhuriyeti</v>
      </c>
      <c r="I124" s="231"/>
      <c r="J124" s="230"/>
      <c r="K124" s="152" t="str">
        <f>+B5</f>
        <v>Atletik Müşavir</v>
      </c>
      <c r="P124" s="178">
        <f t="shared" si="34"/>
        <v>5</v>
      </c>
      <c r="Q124" s="178"/>
      <c r="R124" s="178"/>
      <c r="S124" s="178"/>
      <c r="T124" s="178"/>
      <c r="U124" s="178"/>
      <c r="V124" s="178"/>
      <c r="W124" s="178"/>
      <c r="X124" s="178">
        <f t="shared" si="32"/>
        <v>0</v>
      </c>
      <c r="Y124" s="178"/>
      <c r="Z124" s="182"/>
      <c r="AA124" s="180">
        <f t="shared" si="35"/>
        <v>5</v>
      </c>
      <c r="AB124" s="180"/>
      <c r="AC124" s="180"/>
      <c r="AD124" s="180"/>
      <c r="AE124" s="180"/>
      <c r="AF124" s="180"/>
      <c r="AG124" s="180"/>
      <c r="AH124" s="180"/>
      <c r="AI124" s="180">
        <f t="shared" si="33"/>
        <v>0</v>
      </c>
      <c r="AJ124" s="180"/>
      <c r="AK124" s="167"/>
    </row>
    <row r="125" spans="1:37" ht="15.75">
      <c r="A125" s="135" t="s">
        <v>22</v>
      </c>
      <c r="B125" s="132" t="str">
        <f>+A6</f>
        <v>O.Ersoy Mali Yıldızlar</v>
      </c>
      <c r="C125" s="229"/>
      <c r="D125" s="229"/>
      <c r="E125" s="134" t="str">
        <f>+A7</f>
        <v>Reeskont City</v>
      </c>
      <c r="F125" s="132"/>
      <c r="G125" s="135" t="s">
        <v>22</v>
      </c>
      <c r="H125" s="132" t="str">
        <f>+B6</f>
        <v>Matrahsızlar</v>
      </c>
      <c r="I125" s="230"/>
      <c r="J125" s="230"/>
      <c r="K125" s="134" t="str">
        <f>+B7</f>
        <v>Dönen Varlıklar</v>
      </c>
      <c r="P125" s="178">
        <f t="shared" si="34"/>
        <v>6</v>
      </c>
      <c r="Q125" s="178"/>
      <c r="R125" s="178"/>
      <c r="S125" s="178"/>
      <c r="T125" s="178"/>
      <c r="U125" s="178"/>
      <c r="V125" s="178"/>
      <c r="W125" s="178"/>
      <c r="X125" s="178">
        <f t="shared" si="32"/>
        <v>0</v>
      </c>
      <c r="Y125" s="178"/>
      <c r="Z125" s="182"/>
      <c r="AA125" s="180">
        <f t="shared" si="35"/>
        <v>6</v>
      </c>
      <c r="AB125" s="180"/>
      <c r="AC125" s="180"/>
      <c r="AD125" s="180"/>
      <c r="AE125" s="180"/>
      <c r="AF125" s="180"/>
      <c r="AG125" s="180"/>
      <c r="AH125" s="180"/>
      <c r="AI125" s="180">
        <f t="shared" si="33"/>
        <v>0</v>
      </c>
      <c r="AJ125" s="180"/>
      <c r="AK125" s="167"/>
    </row>
    <row r="126" spans="1:37" ht="15.75">
      <c r="A126" s="135"/>
      <c r="B126" s="132"/>
      <c r="C126" s="133"/>
      <c r="D126" s="133"/>
      <c r="E126" s="134"/>
      <c r="F126" s="132"/>
      <c r="G126" s="135"/>
      <c r="H126" s="132"/>
      <c r="I126" s="133"/>
      <c r="J126" s="133"/>
      <c r="K126" s="134"/>
      <c r="P126" s="178">
        <f t="shared" si="34"/>
        <v>7</v>
      </c>
      <c r="Q126" s="178"/>
      <c r="R126" s="178"/>
      <c r="S126" s="178"/>
      <c r="T126" s="178"/>
      <c r="U126" s="178"/>
      <c r="V126" s="178"/>
      <c r="W126" s="178"/>
      <c r="X126" s="178">
        <f t="shared" si="32"/>
        <v>0</v>
      </c>
      <c r="Y126" s="178"/>
      <c r="Z126" s="182"/>
      <c r="AA126" s="180">
        <f t="shared" si="35"/>
        <v>7</v>
      </c>
      <c r="AB126" s="180"/>
      <c r="AC126" s="180"/>
      <c r="AD126" s="180"/>
      <c r="AE126" s="180"/>
      <c r="AF126" s="180"/>
      <c r="AG126" s="180"/>
      <c r="AH126" s="180"/>
      <c r="AI126" s="180">
        <f t="shared" si="33"/>
        <v>0</v>
      </c>
      <c r="AJ126" s="180"/>
      <c r="AK126" s="167"/>
    </row>
    <row r="127" spans="1:37" ht="15.75">
      <c r="A127" s="135" t="s">
        <v>24</v>
      </c>
      <c r="B127" s="132" t="str">
        <f>+A2</f>
        <v>Mali Çözüm</v>
      </c>
      <c r="C127" s="133"/>
      <c r="D127" s="133"/>
      <c r="E127" s="134"/>
      <c r="F127" s="132"/>
      <c r="G127" s="135" t="s">
        <v>24</v>
      </c>
      <c r="H127" s="132" t="str">
        <f>+B2</f>
        <v>Tek Düzen Spor</v>
      </c>
      <c r="I127" s="133"/>
      <c r="J127" s="133"/>
      <c r="K127" s="134"/>
      <c r="P127" s="178">
        <f t="shared" si="34"/>
        <v>8</v>
      </c>
      <c r="Q127" s="178"/>
      <c r="R127" s="178"/>
      <c r="S127" s="178"/>
      <c r="T127" s="178"/>
      <c r="U127" s="178"/>
      <c r="V127" s="178"/>
      <c r="W127" s="178"/>
      <c r="X127" s="178">
        <f t="shared" si="32"/>
        <v>0</v>
      </c>
      <c r="Y127" s="178"/>
      <c r="Z127" s="182"/>
      <c r="AA127" s="180">
        <f t="shared" si="35"/>
        <v>8</v>
      </c>
      <c r="AB127" s="180"/>
      <c r="AC127" s="180"/>
      <c r="AD127" s="180"/>
      <c r="AE127" s="180"/>
      <c r="AF127" s="180"/>
      <c r="AG127" s="180"/>
      <c r="AH127" s="180"/>
      <c r="AI127" s="180">
        <f t="shared" si="33"/>
        <v>0</v>
      </c>
      <c r="AJ127" s="180"/>
      <c r="AK127" s="167"/>
    </row>
    <row r="128" spans="1:37" ht="16.5" thickBot="1">
      <c r="A128" s="225"/>
      <c r="B128" s="158"/>
      <c r="C128" s="223"/>
      <c r="D128" s="223"/>
      <c r="E128" s="224"/>
      <c r="F128" s="158"/>
      <c r="G128" s="225"/>
      <c r="H128" s="158"/>
      <c r="I128" s="223"/>
      <c r="J128" s="223"/>
      <c r="K128" s="224"/>
      <c r="P128" s="178">
        <f t="shared" si="34"/>
        <v>9</v>
      </c>
      <c r="Q128" s="178"/>
      <c r="R128" s="178"/>
      <c r="S128" s="178"/>
      <c r="T128" s="178"/>
      <c r="U128" s="178"/>
      <c r="V128" s="178"/>
      <c r="W128" s="178"/>
      <c r="X128" s="178">
        <f t="shared" si="32"/>
        <v>0</v>
      </c>
      <c r="Y128" s="178"/>
      <c r="Z128" s="182"/>
      <c r="AA128" s="180">
        <f t="shared" si="35"/>
        <v>9</v>
      </c>
      <c r="AB128" s="180"/>
      <c r="AC128" s="180"/>
      <c r="AD128" s="180"/>
      <c r="AE128" s="180"/>
      <c r="AF128" s="180"/>
      <c r="AG128" s="180"/>
      <c r="AH128" s="180"/>
      <c r="AI128" s="180">
        <f t="shared" si="33"/>
        <v>0</v>
      </c>
      <c r="AJ128" s="180"/>
      <c r="AK128" s="167"/>
    </row>
    <row r="129" spans="1:37" ht="15.75">
      <c r="A129" s="140"/>
      <c r="B129" s="140"/>
      <c r="C129" s="141"/>
      <c r="D129" s="141"/>
      <c r="E129" s="140"/>
      <c r="F129" s="140"/>
      <c r="G129" s="140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167"/>
    </row>
    <row r="130" spans="2:10" ht="12.75">
      <c r="B130" s="140"/>
      <c r="C130" s="140"/>
      <c r="D130" s="140"/>
      <c r="E130" s="140"/>
      <c r="I130" s="2"/>
      <c r="J130" s="2"/>
    </row>
    <row r="134" spans="2:11" ht="12.75">
      <c r="B134" s="140"/>
      <c r="C134" s="141"/>
      <c r="D134" s="141"/>
      <c r="E134" s="140"/>
      <c r="F134" s="140"/>
      <c r="G134" s="140"/>
      <c r="H134" s="140"/>
      <c r="I134" s="140"/>
      <c r="J134" s="140"/>
      <c r="K134" s="140"/>
    </row>
  </sheetData>
  <sheetProtection/>
  <autoFilter ref="K113:K120"/>
  <mergeCells count="4">
    <mergeCell ref="A12:K19"/>
    <mergeCell ref="A22:E22"/>
    <mergeCell ref="G22:K22"/>
    <mergeCell ref="A21:K21"/>
  </mergeCells>
  <printOptions/>
  <pageMargins left="0.3937007874015748" right="0.3937007874015748" top="0.3937007874015748" bottom="0.3937007874015748" header="0.5118110236220472" footer="0.5118110236220472"/>
  <pageSetup horizontalDpi="144" verticalDpi="144" orientation="portrait" paperSize="9" scale="4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8"/>
  <sheetViews>
    <sheetView zoomScalePageLayoutView="0" workbookViewId="0" topLeftCell="A63">
      <selection activeCell="K81" sqref="K81"/>
    </sheetView>
  </sheetViews>
  <sheetFormatPr defaultColWidth="22.625" defaultRowHeight="12.75"/>
  <cols>
    <col min="1" max="1" width="27.00390625" style="17" customWidth="1"/>
    <col min="2" max="2" width="4.375" style="17" bestFit="1" customWidth="1"/>
    <col min="3" max="3" width="26.00390625" style="17" customWidth="1"/>
    <col min="4" max="13" width="3.75390625" style="17" customWidth="1"/>
    <col min="14" max="14" width="6.00390625" style="17" customWidth="1"/>
    <col min="15" max="16" width="3.625" style="17" customWidth="1"/>
    <col min="17" max="17" width="3.00390625" style="17" customWidth="1"/>
    <col min="18" max="18" width="8.875" style="17" bestFit="1" customWidth="1"/>
    <col min="19" max="19" width="6.625" style="33" bestFit="1" customWidth="1"/>
    <col min="20" max="16384" width="22.625" style="17" customWidth="1"/>
  </cols>
  <sheetData>
    <row r="1" spans="1:19" ht="12" customHeight="1">
      <c r="A1" s="293" t="s">
        <v>35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5"/>
    </row>
    <row r="2" spans="1:19" ht="12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8"/>
    </row>
    <row r="3" spans="1:19" ht="15" customHeight="1" thickBot="1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1"/>
    </row>
    <row r="4" spans="1:19" s="18" customFormat="1" ht="26.25">
      <c r="A4" s="104" t="s">
        <v>9</v>
      </c>
      <c r="B4" s="104" t="s">
        <v>36</v>
      </c>
      <c r="C4" s="104" t="s">
        <v>37</v>
      </c>
      <c r="D4" s="105">
        <v>1</v>
      </c>
      <c r="E4" s="105">
        <v>2</v>
      </c>
      <c r="F4" s="105">
        <v>3</v>
      </c>
      <c r="G4" s="105">
        <v>4</v>
      </c>
      <c r="H4" s="105">
        <v>5</v>
      </c>
      <c r="I4" s="105">
        <v>6</v>
      </c>
      <c r="J4" s="105">
        <v>7</v>
      </c>
      <c r="K4" s="105">
        <v>8</v>
      </c>
      <c r="L4" s="105">
        <v>9</v>
      </c>
      <c r="M4" s="105">
        <v>10</v>
      </c>
      <c r="N4" s="105" t="s">
        <v>38</v>
      </c>
      <c r="O4" s="105" t="s">
        <v>39</v>
      </c>
      <c r="P4" s="105" t="s">
        <v>40</v>
      </c>
      <c r="Q4" s="105" t="s">
        <v>41</v>
      </c>
      <c r="R4" s="105" t="s">
        <v>42</v>
      </c>
      <c r="S4" s="106" t="s">
        <v>43</v>
      </c>
    </row>
    <row r="5" spans="1:19" s="18" customFormat="1" ht="15.75">
      <c r="A5" s="107" t="s">
        <v>0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s="18" customFormat="1" ht="12.75">
      <c r="A6" s="98" t="s">
        <v>31</v>
      </c>
      <c r="B6" s="22">
        <v>7</v>
      </c>
      <c r="C6" s="22" t="s">
        <v>253</v>
      </c>
      <c r="D6" s="22"/>
      <c r="E6" s="22"/>
      <c r="F6" s="22">
        <v>1</v>
      </c>
      <c r="G6" s="22"/>
      <c r="H6" s="22"/>
      <c r="I6" s="22"/>
      <c r="J6" s="22"/>
      <c r="K6" s="22"/>
      <c r="L6" s="22"/>
      <c r="M6" s="22"/>
      <c r="N6" s="22">
        <f aca="true" t="shared" si="0" ref="N6:N16">SUM(D6:M6)</f>
        <v>1</v>
      </c>
      <c r="O6" s="22"/>
      <c r="P6" s="22"/>
      <c r="Q6" s="22"/>
      <c r="R6" s="22">
        <f>SUM(N6:Q6)</f>
        <v>1</v>
      </c>
      <c r="S6" s="23"/>
    </row>
    <row r="7" spans="1:19" s="18" customFormat="1" ht="12.75">
      <c r="A7" s="24"/>
      <c r="B7" s="22">
        <v>8</v>
      </c>
      <c r="C7" s="22" t="s">
        <v>229</v>
      </c>
      <c r="D7" s="22"/>
      <c r="E7" s="22">
        <v>2</v>
      </c>
      <c r="F7" s="22">
        <v>3</v>
      </c>
      <c r="G7" s="22"/>
      <c r="H7" s="22"/>
      <c r="I7" s="22">
        <v>2</v>
      </c>
      <c r="J7" s="22"/>
      <c r="K7" s="22"/>
      <c r="L7" s="22"/>
      <c r="M7" s="22"/>
      <c r="N7" s="22">
        <f t="shared" si="0"/>
        <v>7</v>
      </c>
      <c r="O7" s="22"/>
      <c r="P7" s="22"/>
      <c r="Q7" s="22"/>
      <c r="R7" s="22">
        <f aca="true" t="shared" si="1" ref="R7:R16">SUM(N7:Q7)</f>
        <v>7</v>
      </c>
      <c r="S7" s="23"/>
    </row>
    <row r="8" spans="1:19" s="18" customFormat="1" ht="12.75">
      <c r="A8" s="24"/>
      <c r="B8" s="26">
        <v>10</v>
      </c>
      <c r="C8" s="26" t="s">
        <v>262</v>
      </c>
      <c r="D8" s="22"/>
      <c r="E8" s="22"/>
      <c r="F8" s="22"/>
      <c r="G8" s="22">
        <v>2</v>
      </c>
      <c r="H8" s="22"/>
      <c r="I8" s="22">
        <v>2</v>
      </c>
      <c r="J8" s="22"/>
      <c r="K8" s="22"/>
      <c r="L8" s="22"/>
      <c r="M8" s="22"/>
      <c r="N8" s="22">
        <f t="shared" si="0"/>
        <v>4</v>
      </c>
      <c r="O8" s="22"/>
      <c r="P8" s="22"/>
      <c r="Q8" s="22"/>
      <c r="R8" s="22">
        <f t="shared" si="1"/>
        <v>4</v>
      </c>
      <c r="S8" s="23"/>
    </row>
    <row r="9" spans="1:19" s="18" customFormat="1" ht="12.75">
      <c r="A9" s="24"/>
      <c r="B9" s="22">
        <v>25</v>
      </c>
      <c r="C9" s="22" t="s">
        <v>137</v>
      </c>
      <c r="D9" s="22">
        <v>6</v>
      </c>
      <c r="E9" s="22">
        <v>1</v>
      </c>
      <c r="F9" s="22">
        <v>2</v>
      </c>
      <c r="G9" s="22">
        <v>3</v>
      </c>
      <c r="H9" s="22">
        <v>2</v>
      </c>
      <c r="I9" s="22">
        <v>8</v>
      </c>
      <c r="J9" s="22">
        <v>1</v>
      </c>
      <c r="K9" s="22"/>
      <c r="L9" s="22"/>
      <c r="M9" s="22"/>
      <c r="N9" s="22">
        <f t="shared" si="0"/>
        <v>23</v>
      </c>
      <c r="O9" s="22"/>
      <c r="P9" s="22"/>
      <c r="Q9" s="22"/>
      <c r="R9" s="22">
        <f t="shared" si="1"/>
        <v>23</v>
      </c>
      <c r="S9" s="108" t="s">
        <v>53</v>
      </c>
    </row>
    <row r="10" spans="1:19" s="18" customFormat="1" ht="12.75">
      <c r="A10" s="24"/>
      <c r="B10" s="22">
        <v>61</v>
      </c>
      <c r="C10" s="22" t="s">
        <v>228</v>
      </c>
      <c r="D10" s="22"/>
      <c r="E10" s="22">
        <v>1</v>
      </c>
      <c r="F10" s="22"/>
      <c r="G10" s="22"/>
      <c r="H10" s="22">
        <v>1</v>
      </c>
      <c r="I10" s="22"/>
      <c r="J10" s="22"/>
      <c r="K10" s="22"/>
      <c r="L10" s="22"/>
      <c r="M10" s="22"/>
      <c r="N10" s="22">
        <f t="shared" si="0"/>
        <v>2</v>
      </c>
      <c r="O10" s="22"/>
      <c r="P10" s="22"/>
      <c r="Q10" s="22"/>
      <c r="R10" s="22">
        <f t="shared" si="1"/>
        <v>2</v>
      </c>
      <c r="S10" s="23"/>
    </row>
    <row r="11" spans="1:19" s="18" customFormat="1" ht="12.75">
      <c r="A11" s="24"/>
      <c r="B11" s="26"/>
      <c r="C11" s="2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>
        <f t="shared" si="0"/>
        <v>0</v>
      </c>
      <c r="O11" s="22"/>
      <c r="P11" s="22"/>
      <c r="Q11" s="22"/>
      <c r="R11" s="22">
        <f t="shared" si="1"/>
        <v>0</v>
      </c>
      <c r="S11" s="23"/>
    </row>
    <row r="12" spans="1:19" s="18" customFormat="1" ht="12.75">
      <c r="A12" s="24"/>
      <c r="B12" s="26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f t="shared" si="0"/>
        <v>0</v>
      </c>
      <c r="O12" s="22"/>
      <c r="P12" s="22"/>
      <c r="Q12" s="22"/>
      <c r="R12" s="22">
        <f t="shared" si="1"/>
        <v>0</v>
      </c>
      <c r="S12" s="23"/>
    </row>
    <row r="13" spans="1:19" s="18" customFormat="1" ht="12.75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f t="shared" si="0"/>
        <v>0</v>
      </c>
      <c r="O13" s="22"/>
      <c r="P13" s="22"/>
      <c r="Q13" s="22"/>
      <c r="R13" s="22">
        <f t="shared" si="1"/>
        <v>0</v>
      </c>
      <c r="S13" s="23"/>
    </row>
    <row r="14" spans="1:19" s="18" customFormat="1" ht="12.7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>
        <f t="shared" si="0"/>
        <v>0</v>
      </c>
      <c r="O14" s="22"/>
      <c r="P14" s="22"/>
      <c r="Q14" s="22"/>
      <c r="R14" s="22">
        <f t="shared" si="1"/>
        <v>0</v>
      </c>
      <c r="S14" s="23"/>
    </row>
    <row r="15" spans="1:19" s="18" customFormat="1" ht="12.7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 t="shared" si="0"/>
        <v>0</v>
      </c>
      <c r="O15" s="22"/>
      <c r="P15" s="22"/>
      <c r="Q15" s="22"/>
      <c r="R15" s="22">
        <f t="shared" si="1"/>
        <v>0</v>
      </c>
      <c r="S15" s="23"/>
    </row>
    <row r="16" spans="1:19" s="18" customFormat="1" ht="12.75">
      <c r="A16" s="24"/>
      <c r="B16" s="22"/>
      <c r="C16" s="22"/>
      <c r="D16" s="22"/>
      <c r="E16" s="22"/>
      <c r="F16" s="22"/>
      <c r="G16" s="22"/>
      <c r="H16" s="22"/>
      <c r="I16" s="22"/>
      <c r="J16" s="26"/>
      <c r="K16" s="26"/>
      <c r="L16" s="26"/>
      <c r="M16" s="26"/>
      <c r="N16" s="22">
        <f t="shared" si="0"/>
        <v>0</v>
      </c>
      <c r="O16" s="22"/>
      <c r="P16" s="22"/>
      <c r="Q16" s="22"/>
      <c r="R16" s="22">
        <f t="shared" si="1"/>
        <v>0</v>
      </c>
      <c r="S16" s="23"/>
    </row>
    <row r="17" spans="3:19" s="18" customFormat="1" ht="12.75">
      <c r="C17" s="99" t="s">
        <v>42</v>
      </c>
      <c r="D17" s="99">
        <f>SUM(D6:D16)</f>
        <v>6</v>
      </c>
      <c r="E17" s="99">
        <f aca="true" t="shared" si="2" ref="E17:M17">SUM(E6:E16)</f>
        <v>4</v>
      </c>
      <c r="F17" s="99">
        <f t="shared" si="2"/>
        <v>6</v>
      </c>
      <c r="G17" s="99">
        <f t="shared" si="2"/>
        <v>5</v>
      </c>
      <c r="H17" s="99">
        <f t="shared" si="2"/>
        <v>3</v>
      </c>
      <c r="I17" s="99">
        <f t="shared" si="2"/>
        <v>12</v>
      </c>
      <c r="J17" s="99">
        <f t="shared" si="2"/>
        <v>1</v>
      </c>
      <c r="K17" s="99">
        <f t="shared" si="2"/>
        <v>0</v>
      </c>
      <c r="L17" s="99">
        <f t="shared" si="2"/>
        <v>0</v>
      </c>
      <c r="M17" s="99">
        <f t="shared" si="2"/>
        <v>0</v>
      </c>
      <c r="N17" s="100">
        <f>SUM(N6:N16)</f>
        <v>37</v>
      </c>
      <c r="O17" s="100">
        <f>SUM(O6:O16)</f>
        <v>0</v>
      </c>
      <c r="P17" s="100">
        <f>SUM(P6:P16)</f>
        <v>0</v>
      </c>
      <c r="Q17" s="100">
        <f>SUM(Q6:Q16)</f>
        <v>0</v>
      </c>
      <c r="R17" s="100">
        <f>SUM(R6:R16)</f>
        <v>37</v>
      </c>
      <c r="S17" s="23"/>
    </row>
    <row r="18" spans="1:19" s="18" customFormat="1" ht="12.75">
      <c r="A18" s="98" t="s">
        <v>133</v>
      </c>
      <c r="B18" s="26">
        <v>5</v>
      </c>
      <c r="C18" s="26" t="s">
        <v>260</v>
      </c>
      <c r="D18" s="22"/>
      <c r="E18" s="22"/>
      <c r="F18" s="22"/>
      <c r="G18" s="22">
        <v>1</v>
      </c>
      <c r="H18" s="22"/>
      <c r="I18" s="22"/>
      <c r="J18" s="22">
        <v>1</v>
      </c>
      <c r="K18" s="22"/>
      <c r="L18" s="22"/>
      <c r="M18" s="22"/>
      <c r="N18" s="22">
        <f aca="true" t="shared" si="3" ref="N18:N28">SUM(D18:M18)</f>
        <v>2</v>
      </c>
      <c r="O18" s="22"/>
      <c r="P18" s="22"/>
      <c r="Q18" s="22"/>
      <c r="R18" s="22">
        <f>SUM(N18:Q18)</f>
        <v>2</v>
      </c>
      <c r="S18" s="23"/>
    </row>
    <row r="19" spans="1:19" s="18" customFormat="1" ht="12.75">
      <c r="A19" s="24"/>
      <c r="B19" s="22">
        <v>6</v>
      </c>
      <c r="C19" s="22" t="s">
        <v>241</v>
      </c>
      <c r="D19" s="22"/>
      <c r="E19" s="22"/>
      <c r="F19" s="22">
        <v>1</v>
      </c>
      <c r="G19" s="22">
        <v>1</v>
      </c>
      <c r="H19" s="22">
        <v>1</v>
      </c>
      <c r="I19" s="22"/>
      <c r="J19" s="22"/>
      <c r="K19" s="22"/>
      <c r="L19" s="22"/>
      <c r="M19" s="22"/>
      <c r="N19" s="22">
        <f t="shared" si="3"/>
        <v>3</v>
      </c>
      <c r="O19" s="22"/>
      <c r="P19" s="22"/>
      <c r="Q19" s="22"/>
      <c r="R19" s="22">
        <f aca="true" t="shared" si="4" ref="R19:R28">SUM(N19:Q19)</f>
        <v>3</v>
      </c>
      <c r="S19" s="23"/>
    </row>
    <row r="20" spans="1:19" s="18" customFormat="1" ht="12.75">
      <c r="A20" s="24"/>
      <c r="B20" s="22">
        <v>7</v>
      </c>
      <c r="C20" s="22" t="s">
        <v>99</v>
      </c>
      <c r="D20" s="22">
        <v>1</v>
      </c>
      <c r="E20" s="22"/>
      <c r="F20" s="22">
        <v>2</v>
      </c>
      <c r="G20" s="22">
        <v>1</v>
      </c>
      <c r="H20" s="22">
        <v>2</v>
      </c>
      <c r="I20" s="22">
        <v>2</v>
      </c>
      <c r="J20" s="22">
        <v>2</v>
      </c>
      <c r="K20" s="22"/>
      <c r="L20" s="22"/>
      <c r="M20" s="22"/>
      <c r="N20" s="22">
        <f t="shared" si="3"/>
        <v>10</v>
      </c>
      <c r="O20" s="22"/>
      <c r="P20" s="22"/>
      <c r="Q20" s="22"/>
      <c r="R20" s="22">
        <f t="shared" si="4"/>
        <v>10</v>
      </c>
      <c r="S20" s="23"/>
    </row>
    <row r="21" spans="1:19" s="18" customFormat="1" ht="12.75">
      <c r="A21" s="24"/>
      <c r="B21" s="26">
        <v>8</v>
      </c>
      <c r="C21" s="26" t="s">
        <v>242</v>
      </c>
      <c r="D21" s="22"/>
      <c r="E21" s="22"/>
      <c r="F21" s="22">
        <v>1</v>
      </c>
      <c r="G21" s="22">
        <v>1</v>
      </c>
      <c r="H21" s="22"/>
      <c r="I21" s="22">
        <v>1</v>
      </c>
      <c r="J21" s="22">
        <v>1</v>
      </c>
      <c r="K21" s="22"/>
      <c r="L21" s="22"/>
      <c r="M21" s="22"/>
      <c r="N21" s="22">
        <f t="shared" si="3"/>
        <v>4</v>
      </c>
      <c r="O21" s="22"/>
      <c r="P21" s="22"/>
      <c r="Q21" s="22"/>
      <c r="R21" s="22">
        <f t="shared" si="4"/>
        <v>4</v>
      </c>
      <c r="S21" s="25"/>
    </row>
    <row r="22" spans="1:19" s="18" customFormat="1" ht="12.75">
      <c r="A22" s="24"/>
      <c r="B22" s="26">
        <v>16</v>
      </c>
      <c r="C22" s="26" t="s">
        <v>259</v>
      </c>
      <c r="D22" s="22"/>
      <c r="E22" s="22"/>
      <c r="F22" s="22"/>
      <c r="G22" s="22">
        <v>1</v>
      </c>
      <c r="H22" s="22"/>
      <c r="I22" s="22">
        <v>1</v>
      </c>
      <c r="J22" s="22"/>
      <c r="K22" s="22"/>
      <c r="L22" s="22"/>
      <c r="M22" s="22"/>
      <c r="N22" s="22">
        <f t="shared" si="3"/>
        <v>2</v>
      </c>
      <c r="O22" s="22"/>
      <c r="P22" s="22"/>
      <c r="Q22" s="22"/>
      <c r="R22" s="22">
        <f t="shared" si="4"/>
        <v>2</v>
      </c>
      <c r="S22" s="23"/>
    </row>
    <row r="23" spans="1:19" s="18" customFormat="1" ht="12.75">
      <c r="A23" s="24"/>
      <c r="B23" s="22">
        <v>25</v>
      </c>
      <c r="C23" s="22" t="s">
        <v>136</v>
      </c>
      <c r="D23" s="22">
        <v>1</v>
      </c>
      <c r="E23" s="22"/>
      <c r="F23" s="22"/>
      <c r="G23" s="22">
        <v>1</v>
      </c>
      <c r="H23" s="22">
        <v>1</v>
      </c>
      <c r="I23" s="22">
        <v>1</v>
      </c>
      <c r="J23" s="22"/>
      <c r="K23" s="22"/>
      <c r="L23" s="22"/>
      <c r="M23" s="22"/>
      <c r="N23" s="22">
        <f t="shared" si="3"/>
        <v>4</v>
      </c>
      <c r="O23" s="22"/>
      <c r="P23" s="22"/>
      <c r="Q23" s="22"/>
      <c r="R23" s="22">
        <f t="shared" si="4"/>
        <v>4</v>
      </c>
      <c r="S23" s="23"/>
    </row>
    <row r="24" spans="1:19" s="18" customFormat="1" ht="12.75">
      <c r="A24" s="24"/>
      <c r="B24" s="22">
        <v>61</v>
      </c>
      <c r="C24" s="22" t="s">
        <v>240</v>
      </c>
      <c r="D24" s="22"/>
      <c r="E24" s="22"/>
      <c r="F24" s="22">
        <v>1</v>
      </c>
      <c r="G24" s="22">
        <v>1</v>
      </c>
      <c r="H24" s="22">
        <v>1</v>
      </c>
      <c r="I24" s="22"/>
      <c r="J24" s="22">
        <v>5</v>
      </c>
      <c r="K24" s="22"/>
      <c r="L24" s="22"/>
      <c r="M24" s="22"/>
      <c r="N24" s="22">
        <f t="shared" si="3"/>
        <v>8</v>
      </c>
      <c r="O24" s="22"/>
      <c r="P24" s="22"/>
      <c r="Q24" s="22"/>
      <c r="R24" s="22">
        <f t="shared" si="4"/>
        <v>8</v>
      </c>
      <c r="S24" s="23"/>
    </row>
    <row r="25" spans="1:19" s="18" customFormat="1" ht="12.75">
      <c r="A25" s="27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>
        <f t="shared" si="3"/>
        <v>0</v>
      </c>
      <c r="O25" s="22"/>
      <c r="P25" s="22"/>
      <c r="Q25" s="22"/>
      <c r="R25" s="22">
        <f t="shared" si="4"/>
        <v>0</v>
      </c>
      <c r="S25" s="23"/>
    </row>
    <row r="26" spans="1:19" s="18" customFormat="1" ht="12.75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>
        <f t="shared" si="3"/>
        <v>0</v>
      </c>
      <c r="O26" s="22"/>
      <c r="P26" s="22"/>
      <c r="Q26" s="22"/>
      <c r="R26" s="22">
        <f t="shared" si="4"/>
        <v>0</v>
      </c>
      <c r="S26" s="23"/>
    </row>
    <row r="27" spans="1:19" s="18" customFormat="1" ht="12.7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>
        <f t="shared" si="3"/>
        <v>0</v>
      </c>
      <c r="O27" s="22"/>
      <c r="P27" s="22"/>
      <c r="Q27" s="22"/>
      <c r="R27" s="22">
        <f t="shared" si="4"/>
        <v>0</v>
      </c>
      <c r="S27" s="23"/>
    </row>
    <row r="28" spans="1:19" s="18" customFormat="1" ht="12.75">
      <c r="A28" s="24"/>
      <c r="B28" s="22"/>
      <c r="C28" s="22"/>
      <c r="D28" s="22"/>
      <c r="E28" s="22"/>
      <c r="F28" s="22"/>
      <c r="G28" s="22"/>
      <c r="H28" s="22"/>
      <c r="I28" s="22"/>
      <c r="J28" s="26"/>
      <c r="K28" s="26"/>
      <c r="L28" s="26"/>
      <c r="M28" s="26"/>
      <c r="N28" s="22">
        <f t="shared" si="3"/>
        <v>0</v>
      </c>
      <c r="O28" s="22"/>
      <c r="P28" s="22"/>
      <c r="Q28" s="22"/>
      <c r="R28" s="22">
        <f t="shared" si="4"/>
        <v>0</v>
      </c>
      <c r="S28" s="23"/>
    </row>
    <row r="29" spans="3:19" s="18" customFormat="1" ht="12.75">
      <c r="C29" s="99" t="s">
        <v>42</v>
      </c>
      <c r="D29" s="99">
        <f>SUM(D18:D28)</f>
        <v>2</v>
      </c>
      <c r="E29" s="99">
        <f aca="true" t="shared" si="5" ref="E29:M29">SUM(E18:E28)</f>
        <v>0</v>
      </c>
      <c r="F29" s="99">
        <f t="shared" si="5"/>
        <v>5</v>
      </c>
      <c r="G29" s="99">
        <f t="shared" si="5"/>
        <v>7</v>
      </c>
      <c r="H29" s="99">
        <f t="shared" si="5"/>
        <v>5</v>
      </c>
      <c r="I29" s="99">
        <f t="shared" si="5"/>
        <v>5</v>
      </c>
      <c r="J29" s="99">
        <f t="shared" si="5"/>
        <v>9</v>
      </c>
      <c r="K29" s="99">
        <f t="shared" si="5"/>
        <v>0</v>
      </c>
      <c r="L29" s="99">
        <f t="shared" si="5"/>
        <v>0</v>
      </c>
      <c r="M29" s="99">
        <f t="shared" si="5"/>
        <v>0</v>
      </c>
      <c r="N29" s="101">
        <f>SUM(N18:N28)</f>
        <v>33</v>
      </c>
      <c r="O29" s="101">
        <f>SUM(O18:O28)</f>
        <v>0</v>
      </c>
      <c r="P29" s="101">
        <f>SUM(P18:P28)</f>
        <v>0</v>
      </c>
      <c r="Q29" s="101">
        <f>SUM(Q18:Q28)</f>
        <v>0</v>
      </c>
      <c r="R29" s="101">
        <f>SUM(R18:R28)</f>
        <v>33</v>
      </c>
      <c r="S29" s="23"/>
    </row>
    <row r="30" spans="1:19" s="18" customFormat="1" ht="12.75">
      <c r="A30" s="98" t="s">
        <v>131</v>
      </c>
      <c r="B30" s="22">
        <v>2</v>
      </c>
      <c r="C30" s="22" t="s">
        <v>196</v>
      </c>
      <c r="D30" s="22"/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>
        <f aca="true" t="shared" si="6" ref="N30:N40">SUM(D30:M30)</f>
        <v>1</v>
      </c>
      <c r="O30" s="22"/>
      <c r="P30" s="22"/>
      <c r="Q30" s="22"/>
      <c r="R30" s="22">
        <f>SUM(N30:Q30)</f>
        <v>1</v>
      </c>
      <c r="S30" s="23"/>
    </row>
    <row r="31" spans="1:19" s="18" customFormat="1" ht="12.75">
      <c r="A31" s="24"/>
      <c r="B31" s="22">
        <v>16</v>
      </c>
      <c r="C31" s="22" t="s">
        <v>197</v>
      </c>
      <c r="D31" s="22"/>
      <c r="E31" s="22">
        <v>1</v>
      </c>
      <c r="F31" s="22"/>
      <c r="G31" s="22">
        <v>1</v>
      </c>
      <c r="H31" s="22">
        <v>1</v>
      </c>
      <c r="I31" s="22"/>
      <c r="J31" s="22">
        <v>3</v>
      </c>
      <c r="K31" s="22"/>
      <c r="L31" s="22"/>
      <c r="M31" s="22"/>
      <c r="N31" s="22">
        <f t="shared" si="6"/>
        <v>6</v>
      </c>
      <c r="O31" s="22"/>
      <c r="P31" s="22"/>
      <c r="Q31" s="22"/>
      <c r="R31" s="22">
        <f aca="true" t="shared" si="7" ref="R31:R40">SUM(N31:Q31)</f>
        <v>6</v>
      </c>
      <c r="S31" s="28"/>
    </row>
    <row r="32" spans="1:19" s="18" customFormat="1" ht="12.75">
      <c r="A32" s="24"/>
      <c r="B32" s="22">
        <v>25</v>
      </c>
      <c r="C32" s="22" t="s">
        <v>138</v>
      </c>
      <c r="D32" s="22">
        <v>3</v>
      </c>
      <c r="E32" s="22">
        <v>2</v>
      </c>
      <c r="F32" s="22"/>
      <c r="G32" s="22"/>
      <c r="H32" s="22">
        <v>5</v>
      </c>
      <c r="I32" s="22"/>
      <c r="J32" s="22">
        <v>1</v>
      </c>
      <c r="K32" s="22"/>
      <c r="L32" s="22"/>
      <c r="M32" s="22"/>
      <c r="N32" s="22">
        <f t="shared" si="6"/>
        <v>11</v>
      </c>
      <c r="O32" s="22"/>
      <c r="P32" s="22"/>
      <c r="Q32" s="22"/>
      <c r="R32" s="22">
        <f t="shared" si="7"/>
        <v>11</v>
      </c>
      <c r="S32" s="28"/>
    </row>
    <row r="33" spans="1:19" s="18" customFormat="1" ht="12.7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>
        <f t="shared" si="6"/>
        <v>0</v>
      </c>
      <c r="O33" s="22"/>
      <c r="P33" s="22"/>
      <c r="Q33" s="22"/>
      <c r="R33" s="22">
        <f t="shared" si="7"/>
        <v>0</v>
      </c>
      <c r="S33" s="23"/>
    </row>
    <row r="34" spans="1:19" s="18" customFormat="1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>
        <f t="shared" si="6"/>
        <v>0</v>
      </c>
      <c r="O34" s="22"/>
      <c r="P34" s="22"/>
      <c r="Q34" s="22"/>
      <c r="R34" s="22">
        <f t="shared" si="7"/>
        <v>0</v>
      </c>
      <c r="S34" s="23"/>
    </row>
    <row r="35" spans="1:19" s="18" customFormat="1" ht="12.75">
      <c r="A35" s="24"/>
      <c r="B35" s="24"/>
      <c r="C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f t="shared" si="6"/>
        <v>0</v>
      </c>
      <c r="O35" s="22"/>
      <c r="P35" s="22"/>
      <c r="Q35" s="22"/>
      <c r="R35" s="22">
        <f t="shared" si="7"/>
        <v>0</v>
      </c>
      <c r="S35" s="23"/>
    </row>
    <row r="36" spans="1:19" s="18" customFormat="1" ht="12.75">
      <c r="A36" s="24"/>
      <c r="B36" s="24"/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>
        <f t="shared" si="6"/>
        <v>0</v>
      </c>
      <c r="O36" s="22"/>
      <c r="P36" s="22"/>
      <c r="Q36" s="22"/>
      <c r="R36" s="22">
        <f t="shared" si="7"/>
        <v>0</v>
      </c>
      <c r="S36" s="23"/>
    </row>
    <row r="37" spans="1:19" s="18" customFormat="1" ht="12.75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6"/>
        <v>0</v>
      </c>
      <c r="O37" s="22"/>
      <c r="P37" s="22"/>
      <c r="Q37" s="22"/>
      <c r="R37" s="22">
        <f t="shared" si="7"/>
        <v>0</v>
      </c>
      <c r="S37" s="23"/>
    </row>
    <row r="38" spans="1:19" s="18" customFormat="1" ht="12.75">
      <c r="A38" s="27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f t="shared" si="6"/>
        <v>0</v>
      </c>
      <c r="O38" s="22"/>
      <c r="P38" s="22"/>
      <c r="Q38" s="22"/>
      <c r="R38" s="22">
        <f t="shared" si="7"/>
        <v>0</v>
      </c>
      <c r="S38" s="23"/>
    </row>
    <row r="39" spans="1:19" s="18" customFormat="1" ht="12.75">
      <c r="A39" s="2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6"/>
        <v>0</v>
      </c>
      <c r="O39" s="22"/>
      <c r="P39" s="22"/>
      <c r="Q39" s="22"/>
      <c r="R39" s="22">
        <f t="shared" si="7"/>
        <v>0</v>
      </c>
      <c r="S39" s="23"/>
    </row>
    <row r="40" spans="1:19" s="18" customFormat="1" ht="12.75">
      <c r="A40" s="24"/>
      <c r="B40" s="22"/>
      <c r="C40" s="22"/>
      <c r="D40" s="22"/>
      <c r="E40" s="22"/>
      <c r="F40" s="22"/>
      <c r="G40" s="22"/>
      <c r="H40" s="22"/>
      <c r="I40" s="22"/>
      <c r="J40" s="26"/>
      <c r="K40" s="26"/>
      <c r="L40" s="26"/>
      <c r="M40" s="26"/>
      <c r="N40" s="22">
        <f t="shared" si="6"/>
        <v>0</v>
      </c>
      <c r="O40" s="22"/>
      <c r="P40" s="22"/>
      <c r="Q40" s="22"/>
      <c r="R40" s="22">
        <f t="shared" si="7"/>
        <v>0</v>
      </c>
      <c r="S40" s="23"/>
    </row>
    <row r="41" spans="3:19" s="18" customFormat="1" ht="12.75">
      <c r="C41" s="99" t="s">
        <v>42</v>
      </c>
      <c r="D41" s="99">
        <f>SUM(D30:D40)</f>
        <v>3</v>
      </c>
      <c r="E41" s="99">
        <f aca="true" t="shared" si="8" ref="E41:M41">SUM(E30:E40)</f>
        <v>4</v>
      </c>
      <c r="F41" s="99">
        <f t="shared" si="8"/>
        <v>0</v>
      </c>
      <c r="G41" s="99">
        <f t="shared" si="8"/>
        <v>1</v>
      </c>
      <c r="H41" s="99">
        <f t="shared" si="8"/>
        <v>6</v>
      </c>
      <c r="I41" s="99">
        <f t="shared" si="8"/>
        <v>0</v>
      </c>
      <c r="J41" s="99">
        <f t="shared" si="8"/>
        <v>4</v>
      </c>
      <c r="K41" s="99">
        <f t="shared" si="8"/>
        <v>0</v>
      </c>
      <c r="L41" s="99">
        <f t="shared" si="8"/>
        <v>0</v>
      </c>
      <c r="M41" s="99">
        <f t="shared" si="8"/>
        <v>0</v>
      </c>
      <c r="N41" s="101">
        <f>SUM(N30:N40)</f>
        <v>18</v>
      </c>
      <c r="O41" s="101">
        <f>SUM(O30:O40)</f>
        <v>0</v>
      </c>
      <c r="P41" s="101">
        <f>SUM(P30:P40)</f>
        <v>0</v>
      </c>
      <c r="Q41" s="101">
        <f>SUM(Q30:Q40)</f>
        <v>0</v>
      </c>
      <c r="R41" s="101">
        <f>SUM(R30:R40)</f>
        <v>18</v>
      </c>
      <c r="S41" s="23"/>
    </row>
    <row r="42" spans="1:19" s="18" customFormat="1" ht="12.75">
      <c r="A42" s="98" t="s">
        <v>94</v>
      </c>
      <c r="B42" s="26">
        <v>4</v>
      </c>
      <c r="C42" s="26" t="s">
        <v>293</v>
      </c>
      <c r="D42" s="22"/>
      <c r="E42" s="22"/>
      <c r="F42" s="22"/>
      <c r="G42" s="22"/>
      <c r="H42" s="22"/>
      <c r="I42" s="22">
        <v>1</v>
      </c>
      <c r="J42" s="22"/>
      <c r="K42" s="22"/>
      <c r="L42" s="22"/>
      <c r="M42" s="22"/>
      <c r="N42" s="22">
        <f aca="true" t="shared" si="9" ref="N42:N52">SUM(D42:M42)</f>
        <v>1</v>
      </c>
      <c r="O42" s="22"/>
      <c r="P42" s="22"/>
      <c r="Q42" s="22"/>
      <c r="R42" s="22">
        <f>SUM(N42:Q42)</f>
        <v>1</v>
      </c>
      <c r="S42" s="23"/>
    </row>
    <row r="43" spans="1:19" s="18" customFormat="1" ht="12.75">
      <c r="A43" s="24"/>
      <c r="B43" s="26">
        <v>5</v>
      </c>
      <c r="C43" s="26" t="s">
        <v>292</v>
      </c>
      <c r="D43" s="22"/>
      <c r="E43" s="22"/>
      <c r="F43" s="22"/>
      <c r="G43" s="22"/>
      <c r="H43" s="22"/>
      <c r="I43" s="22">
        <v>1</v>
      </c>
      <c r="J43" s="22"/>
      <c r="K43" s="22"/>
      <c r="L43" s="22"/>
      <c r="M43" s="22"/>
      <c r="N43" s="22">
        <f t="shared" si="9"/>
        <v>1</v>
      </c>
      <c r="O43" s="22"/>
      <c r="P43" s="22"/>
      <c r="Q43" s="22"/>
      <c r="R43" s="22">
        <f aca="true" t="shared" si="10" ref="R43:R52">SUM(N43:Q43)</f>
        <v>1</v>
      </c>
      <c r="S43" s="23"/>
    </row>
    <row r="44" spans="1:19" s="18" customFormat="1" ht="12.75">
      <c r="A44" s="24"/>
      <c r="B44" s="22">
        <v>7</v>
      </c>
      <c r="C44" s="22" t="s">
        <v>200</v>
      </c>
      <c r="D44" s="22"/>
      <c r="E44" s="22">
        <v>1</v>
      </c>
      <c r="F44" s="22">
        <v>1</v>
      </c>
      <c r="G44" s="22"/>
      <c r="H44" s="22"/>
      <c r="I44" s="22">
        <v>1</v>
      </c>
      <c r="J44" s="22"/>
      <c r="K44" s="22"/>
      <c r="L44" s="22"/>
      <c r="M44" s="22"/>
      <c r="N44" s="22">
        <f t="shared" si="9"/>
        <v>3</v>
      </c>
      <c r="O44" s="22"/>
      <c r="P44" s="22"/>
      <c r="Q44" s="22"/>
      <c r="R44" s="22">
        <f t="shared" si="10"/>
        <v>3</v>
      </c>
      <c r="S44" s="23"/>
    </row>
    <row r="45" spans="1:19" s="18" customFormat="1" ht="12.75">
      <c r="A45" s="24"/>
      <c r="B45" s="22">
        <v>8</v>
      </c>
      <c r="C45" s="22" t="s">
        <v>199</v>
      </c>
      <c r="D45" s="22"/>
      <c r="E45" s="22">
        <v>1</v>
      </c>
      <c r="F45" s="22"/>
      <c r="G45" s="22"/>
      <c r="H45" s="22">
        <v>1</v>
      </c>
      <c r="I45" s="22"/>
      <c r="J45" s="22"/>
      <c r="K45" s="22"/>
      <c r="L45" s="22"/>
      <c r="M45" s="22"/>
      <c r="N45" s="22">
        <f t="shared" si="9"/>
        <v>2</v>
      </c>
      <c r="O45" s="22"/>
      <c r="P45" s="22"/>
      <c r="Q45" s="22"/>
      <c r="R45" s="22">
        <f t="shared" si="10"/>
        <v>2</v>
      </c>
      <c r="S45" s="23"/>
    </row>
    <row r="46" spans="1:19" s="18" customFormat="1" ht="12.75">
      <c r="A46" s="24"/>
      <c r="B46" s="26">
        <v>9</v>
      </c>
      <c r="C46" s="26" t="s">
        <v>201</v>
      </c>
      <c r="D46" s="22"/>
      <c r="E46" s="22">
        <v>1</v>
      </c>
      <c r="F46" s="22">
        <v>1</v>
      </c>
      <c r="G46" s="22">
        <v>2</v>
      </c>
      <c r="H46" s="22">
        <v>1</v>
      </c>
      <c r="I46" s="22">
        <v>1</v>
      </c>
      <c r="J46" s="22"/>
      <c r="K46" s="22"/>
      <c r="L46" s="22"/>
      <c r="M46" s="22"/>
      <c r="N46" s="22">
        <f t="shared" si="9"/>
        <v>6</v>
      </c>
      <c r="O46" s="22"/>
      <c r="P46" s="22"/>
      <c r="Q46" s="22"/>
      <c r="R46" s="22">
        <f t="shared" si="10"/>
        <v>6</v>
      </c>
      <c r="S46" s="23"/>
    </row>
    <row r="47" spans="1:19" s="18" customFormat="1" ht="12.75">
      <c r="A47" s="24"/>
      <c r="B47" s="22">
        <v>10</v>
      </c>
      <c r="C47" s="22" t="s">
        <v>198</v>
      </c>
      <c r="D47" s="22"/>
      <c r="E47" s="22">
        <v>4</v>
      </c>
      <c r="F47" s="22">
        <v>1</v>
      </c>
      <c r="G47" s="22">
        <v>2</v>
      </c>
      <c r="H47" s="22"/>
      <c r="I47" s="22"/>
      <c r="J47" s="22"/>
      <c r="K47" s="22"/>
      <c r="L47" s="22"/>
      <c r="M47" s="22"/>
      <c r="N47" s="22">
        <f t="shared" si="9"/>
        <v>7</v>
      </c>
      <c r="O47" s="22"/>
      <c r="P47" s="22"/>
      <c r="Q47" s="22"/>
      <c r="R47" s="22">
        <f t="shared" si="10"/>
        <v>7</v>
      </c>
      <c r="S47" s="23"/>
    </row>
    <row r="48" spans="1:19" s="18" customFormat="1" ht="12.75">
      <c r="A48" s="24"/>
      <c r="B48" s="22">
        <v>16</v>
      </c>
      <c r="C48" s="22" t="s">
        <v>238</v>
      </c>
      <c r="D48" s="22"/>
      <c r="E48" s="22">
        <v>1</v>
      </c>
      <c r="F48" s="22"/>
      <c r="G48" s="29"/>
      <c r="H48" s="22"/>
      <c r="I48" s="22">
        <v>1</v>
      </c>
      <c r="J48" s="22"/>
      <c r="K48" s="22"/>
      <c r="L48" s="22"/>
      <c r="M48" s="22"/>
      <c r="N48" s="22">
        <f t="shared" si="9"/>
        <v>2</v>
      </c>
      <c r="O48" s="22"/>
      <c r="P48" s="22"/>
      <c r="Q48" s="22"/>
      <c r="R48" s="22">
        <f t="shared" si="10"/>
        <v>2</v>
      </c>
      <c r="S48" s="23"/>
    </row>
    <row r="49" spans="1:19" s="18" customFormat="1" ht="12.75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f t="shared" si="9"/>
        <v>0</v>
      </c>
      <c r="O49" s="22"/>
      <c r="P49" s="22"/>
      <c r="Q49" s="22"/>
      <c r="R49" s="22">
        <f t="shared" si="10"/>
        <v>0</v>
      </c>
      <c r="S49" s="23"/>
    </row>
    <row r="50" spans="1:19" s="18" customFormat="1" ht="12.7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9"/>
        <v>0</v>
      </c>
      <c r="O50" s="22"/>
      <c r="P50" s="22"/>
      <c r="Q50" s="22"/>
      <c r="R50" s="22">
        <f t="shared" si="10"/>
        <v>0</v>
      </c>
      <c r="S50" s="23"/>
    </row>
    <row r="51" spans="1:19" s="18" customFormat="1" ht="12.75">
      <c r="A51" s="2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>
        <f t="shared" si="9"/>
        <v>0</v>
      </c>
      <c r="O51" s="22"/>
      <c r="P51" s="22"/>
      <c r="Q51" s="22"/>
      <c r="R51" s="22">
        <f t="shared" si="10"/>
        <v>0</v>
      </c>
      <c r="S51" s="23"/>
    </row>
    <row r="52" spans="1:19" s="18" customFormat="1" ht="12.75">
      <c r="A52" s="24"/>
      <c r="B52" s="22"/>
      <c r="C52" s="22"/>
      <c r="D52" s="22"/>
      <c r="E52" s="22"/>
      <c r="F52" s="22"/>
      <c r="G52" s="22"/>
      <c r="H52" s="22"/>
      <c r="I52" s="22"/>
      <c r="J52" s="26"/>
      <c r="K52" s="26"/>
      <c r="L52" s="26"/>
      <c r="M52" s="26"/>
      <c r="N52" s="22">
        <f t="shared" si="9"/>
        <v>0</v>
      </c>
      <c r="O52" s="22"/>
      <c r="P52" s="22"/>
      <c r="Q52" s="22"/>
      <c r="R52" s="22">
        <f t="shared" si="10"/>
        <v>0</v>
      </c>
      <c r="S52" s="23"/>
    </row>
    <row r="53" spans="3:19" s="18" customFormat="1" ht="12.75">
      <c r="C53" s="99" t="s">
        <v>42</v>
      </c>
      <c r="D53" s="99">
        <f>SUM(D42:D52)</f>
        <v>0</v>
      </c>
      <c r="E53" s="99">
        <f aca="true" t="shared" si="11" ref="E53:M53">SUM(E42:E52)</f>
        <v>8</v>
      </c>
      <c r="F53" s="99">
        <f t="shared" si="11"/>
        <v>3</v>
      </c>
      <c r="G53" s="99">
        <f t="shared" si="11"/>
        <v>4</v>
      </c>
      <c r="H53" s="99">
        <f t="shared" si="11"/>
        <v>2</v>
      </c>
      <c r="I53" s="99">
        <f t="shared" si="11"/>
        <v>5</v>
      </c>
      <c r="J53" s="99">
        <f t="shared" si="11"/>
        <v>0</v>
      </c>
      <c r="K53" s="99">
        <f t="shared" si="11"/>
        <v>0</v>
      </c>
      <c r="L53" s="99">
        <f t="shared" si="11"/>
        <v>0</v>
      </c>
      <c r="M53" s="99">
        <f t="shared" si="11"/>
        <v>0</v>
      </c>
      <c r="N53" s="100">
        <f>SUM(N42:N52)</f>
        <v>22</v>
      </c>
      <c r="O53" s="100">
        <f>SUM(O42:O52)</f>
        <v>0</v>
      </c>
      <c r="P53" s="100">
        <f>SUM(P42:P52)</f>
        <v>0</v>
      </c>
      <c r="Q53" s="100">
        <f>SUM(Q42:Q52)</f>
        <v>0</v>
      </c>
      <c r="R53" s="100">
        <f>SUM(R42:R52)</f>
        <v>22</v>
      </c>
      <c r="S53" s="23"/>
    </row>
    <row r="54" spans="1:19" s="18" customFormat="1" ht="12.75">
      <c r="A54" s="98" t="s">
        <v>25</v>
      </c>
      <c r="B54" s="22">
        <v>2</v>
      </c>
      <c r="C54" s="22" t="s">
        <v>97</v>
      </c>
      <c r="D54" s="22">
        <v>1</v>
      </c>
      <c r="E54" s="22"/>
      <c r="F54" s="22"/>
      <c r="G54" s="22"/>
      <c r="H54" s="22">
        <v>2</v>
      </c>
      <c r="I54" s="22"/>
      <c r="J54" s="22"/>
      <c r="K54" s="22"/>
      <c r="L54" s="22"/>
      <c r="M54" s="22"/>
      <c r="N54" s="22">
        <f aca="true" t="shared" si="12" ref="N54:N64">SUM(D54:M54)</f>
        <v>3</v>
      </c>
      <c r="O54" s="22"/>
      <c r="P54" s="22"/>
      <c r="Q54" s="22"/>
      <c r="R54" s="22">
        <f>SUM(N54:Q54)</f>
        <v>3</v>
      </c>
      <c r="S54" s="23"/>
    </row>
    <row r="55" spans="1:19" s="18" customFormat="1" ht="12.75">
      <c r="A55" s="24"/>
      <c r="B55" s="22">
        <v>3</v>
      </c>
      <c r="C55" s="22" t="s">
        <v>227</v>
      </c>
      <c r="D55" s="22"/>
      <c r="E55" s="22">
        <v>1</v>
      </c>
      <c r="F55" s="22"/>
      <c r="G55" s="22"/>
      <c r="H55" s="22"/>
      <c r="I55" s="22"/>
      <c r="J55" s="22"/>
      <c r="K55" s="22"/>
      <c r="L55" s="22"/>
      <c r="M55" s="22"/>
      <c r="N55" s="22">
        <f t="shared" si="12"/>
        <v>1</v>
      </c>
      <c r="O55" s="22"/>
      <c r="P55" s="22"/>
      <c r="Q55" s="22"/>
      <c r="R55" s="22">
        <f aca="true" t="shared" si="13" ref="R55:R64">SUM(N55:Q55)</f>
        <v>1</v>
      </c>
      <c r="S55" s="23"/>
    </row>
    <row r="56" spans="1:19" s="18" customFormat="1" ht="12.75">
      <c r="A56" s="24"/>
      <c r="B56" s="22">
        <v>5</v>
      </c>
      <c r="C56" s="22" t="s">
        <v>135</v>
      </c>
      <c r="D56" s="22">
        <v>2</v>
      </c>
      <c r="E56" s="22"/>
      <c r="F56" s="22">
        <v>1</v>
      </c>
      <c r="G56" s="22"/>
      <c r="H56" s="22">
        <v>1</v>
      </c>
      <c r="I56" s="22"/>
      <c r="J56" s="22"/>
      <c r="K56" s="22"/>
      <c r="L56" s="22"/>
      <c r="M56" s="22"/>
      <c r="N56" s="22">
        <f t="shared" si="12"/>
        <v>4</v>
      </c>
      <c r="O56" s="22"/>
      <c r="P56" s="22"/>
      <c r="Q56" s="22"/>
      <c r="R56" s="22">
        <f t="shared" si="13"/>
        <v>4</v>
      </c>
      <c r="S56" s="23"/>
    </row>
    <row r="57" spans="1:19" s="18" customFormat="1" ht="12.75">
      <c r="A57" s="24"/>
      <c r="B57" s="22">
        <v>6</v>
      </c>
      <c r="C57" s="22" t="s">
        <v>98</v>
      </c>
      <c r="D57" s="22">
        <v>1</v>
      </c>
      <c r="E57" s="22"/>
      <c r="F57" s="22"/>
      <c r="G57" s="22"/>
      <c r="H57" s="22"/>
      <c r="I57" s="22"/>
      <c r="J57" s="22"/>
      <c r="K57" s="22"/>
      <c r="L57" s="22"/>
      <c r="M57" s="22"/>
      <c r="N57" s="22">
        <f t="shared" si="12"/>
        <v>1</v>
      </c>
      <c r="O57" s="22"/>
      <c r="P57" s="22"/>
      <c r="Q57" s="22"/>
      <c r="R57" s="22">
        <f t="shared" si="13"/>
        <v>1</v>
      </c>
      <c r="S57" s="23"/>
    </row>
    <row r="58" spans="1:19" s="18" customFormat="1" ht="12.75">
      <c r="A58" s="24"/>
      <c r="B58" s="22">
        <v>7</v>
      </c>
      <c r="C58" s="22" t="s">
        <v>96</v>
      </c>
      <c r="D58" s="22">
        <v>1</v>
      </c>
      <c r="E58" s="22"/>
      <c r="F58" s="22">
        <v>1</v>
      </c>
      <c r="G58" s="22">
        <v>2</v>
      </c>
      <c r="H58" s="22"/>
      <c r="I58" s="22"/>
      <c r="J58" s="22"/>
      <c r="K58" s="22"/>
      <c r="L58" s="22"/>
      <c r="M58" s="22"/>
      <c r="N58" s="22">
        <f t="shared" si="12"/>
        <v>4</v>
      </c>
      <c r="O58" s="22"/>
      <c r="P58" s="22"/>
      <c r="Q58" s="22"/>
      <c r="R58" s="22">
        <f t="shared" si="13"/>
        <v>4</v>
      </c>
      <c r="S58" s="23"/>
    </row>
    <row r="59" spans="1:19" s="18" customFormat="1" ht="12.75">
      <c r="A59" s="24"/>
      <c r="B59" s="26">
        <v>8</v>
      </c>
      <c r="C59" s="26" t="s">
        <v>213</v>
      </c>
      <c r="D59" s="22"/>
      <c r="E59" s="22">
        <v>1</v>
      </c>
      <c r="F59" s="22"/>
      <c r="G59" s="22"/>
      <c r="H59" s="22"/>
      <c r="I59" s="22"/>
      <c r="J59" s="22"/>
      <c r="K59" s="22"/>
      <c r="L59" s="22"/>
      <c r="M59" s="22"/>
      <c r="N59" s="22">
        <f t="shared" si="12"/>
        <v>1</v>
      </c>
      <c r="O59" s="22"/>
      <c r="P59" s="22"/>
      <c r="Q59" s="22"/>
      <c r="R59" s="22">
        <f t="shared" si="13"/>
        <v>1</v>
      </c>
      <c r="S59" s="23"/>
    </row>
    <row r="60" spans="1:19" s="18" customFormat="1" ht="12.75">
      <c r="A60" s="24"/>
      <c r="B60" s="31">
        <v>9</v>
      </c>
      <c r="C60" s="26" t="s">
        <v>212</v>
      </c>
      <c r="D60" s="22"/>
      <c r="E60" s="22">
        <v>2</v>
      </c>
      <c r="F60" s="22">
        <v>1</v>
      </c>
      <c r="G60" s="22">
        <v>1</v>
      </c>
      <c r="H60" s="22">
        <v>2</v>
      </c>
      <c r="I60" s="22"/>
      <c r="J60" s="22">
        <v>3</v>
      </c>
      <c r="K60" s="22">
        <v>2</v>
      </c>
      <c r="L60" s="22"/>
      <c r="M60" s="22"/>
      <c r="N60" s="22">
        <f t="shared" si="12"/>
        <v>11</v>
      </c>
      <c r="O60" s="22"/>
      <c r="P60" s="22"/>
      <c r="Q60" s="22"/>
      <c r="R60" s="22">
        <f t="shared" si="13"/>
        <v>11</v>
      </c>
      <c r="S60" s="23"/>
    </row>
    <row r="61" spans="1:19" s="18" customFormat="1" ht="12.75">
      <c r="A61" s="27"/>
      <c r="B61" s="31">
        <v>11</v>
      </c>
      <c r="C61" s="26" t="s">
        <v>211</v>
      </c>
      <c r="D61" s="22"/>
      <c r="E61" s="22">
        <v>4</v>
      </c>
      <c r="F61" s="22"/>
      <c r="G61" s="22"/>
      <c r="H61" s="22">
        <v>2</v>
      </c>
      <c r="I61" s="22"/>
      <c r="J61" s="22"/>
      <c r="K61" s="22"/>
      <c r="L61" s="22"/>
      <c r="M61" s="22"/>
      <c r="N61" s="22">
        <f t="shared" si="12"/>
        <v>6</v>
      </c>
      <c r="O61" s="22"/>
      <c r="P61" s="22"/>
      <c r="Q61" s="22"/>
      <c r="R61" s="22">
        <f t="shared" si="13"/>
        <v>6</v>
      </c>
      <c r="S61" s="23"/>
    </row>
    <row r="62" spans="1:19" s="18" customFormat="1" ht="12.75">
      <c r="A62" s="27"/>
      <c r="B62" s="22"/>
      <c r="C62" s="22" t="s">
        <v>291</v>
      </c>
      <c r="D62" s="22"/>
      <c r="E62" s="22"/>
      <c r="F62" s="22"/>
      <c r="G62" s="22"/>
      <c r="H62" s="22"/>
      <c r="I62" s="22">
        <v>3</v>
      </c>
      <c r="J62" s="22"/>
      <c r="K62" s="22"/>
      <c r="L62" s="22"/>
      <c r="M62" s="22"/>
      <c r="N62" s="22">
        <f t="shared" si="12"/>
        <v>3</v>
      </c>
      <c r="O62" s="22"/>
      <c r="P62" s="22"/>
      <c r="Q62" s="22"/>
      <c r="R62" s="22">
        <f t="shared" si="13"/>
        <v>3</v>
      </c>
      <c r="S62" s="23"/>
    </row>
    <row r="63" spans="1:19" s="18" customFormat="1" ht="12.75">
      <c r="A63" s="2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>
        <f t="shared" si="12"/>
        <v>0</v>
      </c>
      <c r="O63" s="22"/>
      <c r="P63" s="22"/>
      <c r="Q63" s="22"/>
      <c r="R63" s="22">
        <f t="shared" si="13"/>
        <v>0</v>
      </c>
      <c r="S63" s="23"/>
    </row>
    <row r="64" spans="1:19" s="18" customFormat="1" ht="12.75">
      <c r="A64" s="24"/>
      <c r="B64" s="22"/>
      <c r="C64" s="22"/>
      <c r="D64" s="22"/>
      <c r="E64" s="22"/>
      <c r="F64" s="22"/>
      <c r="G64" s="22"/>
      <c r="H64" s="22"/>
      <c r="I64" s="22"/>
      <c r="J64" s="26"/>
      <c r="K64" s="26"/>
      <c r="L64" s="26"/>
      <c r="M64" s="26"/>
      <c r="N64" s="22">
        <f t="shared" si="12"/>
        <v>0</v>
      </c>
      <c r="O64" s="22"/>
      <c r="P64" s="22"/>
      <c r="Q64" s="22"/>
      <c r="R64" s="22">
        <f t="shared" si="13"/>
        <v>0</v>
      </c>
      <c r="S64" s="23"/>
    </row>
    <row r="65" spans="3:19" s="18" customFormat="1" ht="12.75">
      <c r="C65" s="99" t="s">
        <v>42</v>
      </c>
      <c r="D65" s="99">
        <f>SUM(D54:D64)</f>
        <v>5</v>
      </c>
      <c r="E65" s="99">
        <f aca="true" t="shared" si="14" ref="E65:M65">SUM(E54:E64)</f>
        <v>8</v>
      </c>
      <c r="F65" s="99">
        <f t="shared" si="14"/>
        <v>3</v>
      </c>
      <c r="G65" s="99">
        <f t="shared" si="14"/>
        <v>3</v>
      </c>
      <c r="H65" s="99">
        <f t="shared" si="14"/>
        <v>7</v>
      </c>
      <c r="I65" s="99">
        <f t="shared" si="14"/>
        <v>3</v>
      </c>
      <c r="J65" s="99">
        <f t="shared" si="14"/>
        <v>3</v>
      </c>
      <c r="K65" s="99">
        <f t="shared" si="14"/>
        <v>2</v>
      </c>
      <c r="L65" s="99">
        <f t="shared" si="14"/>
        <v>0</v>
      </c>
      <c r="M65" s="99">
        <f t="shared" si="14"/>
        <v>0</v>
      </c>
      <c r="N65" s="100">
        <f>SUM(N54:N64)</f>
        <v>34</v>
      </c>
      <c r="O65" s="100">
        <f>SUM(O54:O64)</f>
        <v>0</v>
      </c>
      <c r="P65" s="100">
        <f>SUM(P54:P64)</f>
        <v>0</v>
      </c>
      <c r="Q65" s="100">
        <f>SUM(Q54:Q64)</f>
        <v>0</v>
      </c>
      <c r="R65" s="100">
        <f>SUM(R54:R64)</f>
        <v>34</v>
      </c>
      <c r="S65" s="23"/>
    </row>
    <row r="66" spans="1:19" s="18" customFormat="1" ht="12.75">
      <c r="A66" s="98" t="s">
        <v>29</v>
      </c>
      <c r="B66" s="22">
        <v>3</v>
      </c>
      <c r="C66" s="22" t="s">
        <v>218</v>
      </c>
      <c r="D66" s="22"/>
      <c r="E66" s="22">
        <v>3</v>
      </c>
      <c r="F66" s="22">
        <v>1</v>
      </c>
      <c r="G66" s="22">
        <v>1</v>
      </c>
      <c r="H66" s="22"/>
      <c r="I66" s="22"/>
      <c r="J66" s="22"/>
      <c r="K66" s="22"/>
      <c r="L66" s="22"/>
      <c r="M66" s="22"/>
      <c r="N66" s="22">
        <f aca="true" t="shared" si="15" ref="N66:N76">SUM(D66:M66)</f>
        <v>5</v>
      </c>
      <c r="O66" s="22"/>
      <c r="P66" s="22"/>
      <c r="Q66" s="22"/>
      <c r="R66" s="22">
        <f>SUM(N66:Q66)</f>
        <v>5</v>
      </c>
      <c r="S66" s="23"/>
    </row>
    <row r="67" spans="1:19" s="18" customFormat="1" ht="12.75">
      <c r="A67" s="24"/>
      <c r="B67" s="22">
        <v>4</v>
      </c>
      <c r="C67" s="22" t="s">
        <v>219</v>
      </c>
      <c r="D67" s="22"/>
      <c r="E67" s="22">
        <v>3</v>
      </c>
      <c r="F67" s="22"/>
      <c r="G67" s="22"/>
      <c r="H67" s="22"/>
      <c r="I67" s="22"/>
      <c r="J67" s="22">
        <v>2</v>
      </c>
      <c r="K67" s="22"/>
      <c r="L67" s="22"/>
      <c r="M67" s="22"/>
      <c r="N67" s="22">
        <f t="shared" si="15"/>
        <v>5</v>
      </c>
      <c r="O67" s="22"/>
      <c r="P67" s="22"/>
      <c r="Q67" s="22"/>
      <c r="R67" s="22">
        <f aca="true" t="shared" si="16" ref="R67:R76">SUM(N67:Q67)</f>
        <v>5</v>
      </c>
      <c r="S67" s="23"/>
    </row>
    <row r="68" spans="1:19" s="18" customFormat="1" ht="12.75">
      <c r="A68" s="24"/>
      <c r="B68" s="31">
        <v>8</v>
      </c>
      <c r="C68" s="26" t="s">
        <v>275</v>
      </c>
      <c r="D68" s="22"/>
      <c r="E68" s="22"/>
      <c r="F68" s="22"/>
      <c r="G68" s="22"/>
      <c r="H68" s="22">
        <v>2</v>
      </c>
      <c r="I68" s="22"/>
      <c r="J68" s="22"/>
      <c r="K68" s="22"/>
      <c r="L68" s="22"/>
      <c r="M68" s="22"/>
      <c r="N68" s="22">
        <f t="shared" si="15"/>
        <v>2</v>
      </c>
      <c r="O68" s="22"/>
      <c r="P68" s="22"/>
      <c r="Q68" s="22"/>
      <c r="R68" s="22">
        <f t="shared" si="16"/>
        <v>2</v>
      </c>
      <c r="S68" s="23"/>
    </row>
    <row r="69" spans="1:19" s="18" customFormat="1" ht="12.75">
      <c r="A69" s="24"/>
      <c r="B69" s="26">
        <v>9</v>
      </c>
      <c r="C69" s="26" t="s">
        <v>276</v>
      </c>
      <c r="D69" s="22"/>
      <c r="E69" s="22"/>
      <c r="F69" s="22"/>
      <c r="G69" s="22"/>
      <c r="H69" s="22">
        <v>1</v>
      </c>
      <c r="I69" s="22"/>
      <c r="J69" s="22"/>
      <c r="K69" s="22"/>
      <c r="L69" s="22"/>
      <c r="M69" s="22"/>
      <c r="N69" s="22">
        <f t="shared" si="15"/>
        <v>1</v>
      </c>
      <c r="O69" s="22"/>
      <c r="P69" s="22"/>
      <c r="Q69" s="22"/>
      <c r="R69" s="22">
        <f t="shared" si="16"/>
        <v>1</v>
      </c>
      <c r="S69" s="23"/>
    </row>
    <row r="70" spans="1:19" s="18" customFormat="1" ht="12.75">
      <c r="A70" s="24"/>
      <c r="B70" s="22">
        <v>10</v>
      </c>
      <c r="C70" s="22" t="s">
        <v>217</v>
      </c>
      <c r="D70" s="22"/>
      <c r="E70" s="22">
        <v>4</v>
      </c>
      <c r="F70" s="22">
        <v>1</v>
      </c>
      <c r="G70" s="22"/>
      <c r="H70" s="22"/>
      <c r="I70" s="22"/>
      <c r="J70" s="22"/>
      <c r="K70" s="22"/>
      <c r="L70" s="22"/>
      <c r="M70" s="22"/>
      <c r="N70" s="22">
        <f t="shared" si="15"/>
        <v>5</v>
      </c>
      <c r="O70" s="22"/>
      <c r="P70" s="22"/>
      <c r="Q70" s="22"/>
      <c r="R70" s="22">
        <f t="shared" si="16"/>
        <v>5</v>
      </c>
      <c r="S70" s="23"/>
    </row>
    <row r="71" spans="1:19" s="18" customFormat="1" ht="12.75">
      <c r="A71" s="24"/>
      <c r="B71" s="22">
        <v>11</v>
      </c>
      <c r="C71" s="22" t="s">
        <v>143</v>
      </c>
      <c r="D71" s="22">
        <v>1</v>
      </c>
      <c r="E71" s="22"/>
      <c r="F71" s="22"/>
      <c r="G71" s="22">
        <v>1</v>
      </c>
      <c r="H71" s="22"/>
      <c r="I71" s="22"/>
      <c r="J71" s="22">
        <v>1</v>
      </c>
      <c r="K71" s="22"/>
      <c r="L71" s="22"/>
      <c r="M71" s="22"/>
      <c r="N71" s="22">
        <f t="shared" si="15"/>
        <v>3</v>
      </c>
      <c r="O71" s="22"/>
      <c r="P71" s="22"/>
      <c r="Q71" s="22"/>
      <c r="R71" s="22">
        <f t="shared" si="16"/>
        <v>3</v>
      </c>
      <c r="S71" s="23"/>
    </row>
    <row r="72" spans="1:19" s="18" customFormat="1" ht="12.75">
      <c r="A72" s="24"/>
      <c r="B72" s="31">
        <v>14</v>
      </c>
      <c r="C72" s="26" t="s">
        <v>251</v>
      </c>
      <c r="D72" s="22"/>
      <c r="E72" s="22"/>
      <c r="F72" s="22">
        <v>1</v>
      </c>
      <c r="G72" s="22"/>
      <c r="H72" s="22"/>
      <c r="I72" s="22"/>
      <c r="J72" s="22"/>
      <c r="K72" s="22"/>
      <c r="L72" s="22"/>
      <c r="M72" s="22"/>
      <c r="N72" s="22">
        <f t="shared" si="15"/>
        <v>1</v>
      </c>
      <c r="O72" s="22"/>
      <c r="P72" s="22"/>
      <c r="Q72" s="22"/>
      <c r="R72" s="22">
        <f t="shared" si="16"/>
        <v>1</v>
      </c>
      <c r="S72" s="23"/>
    </row>
    <row r="73" spans="1:19" s="18" customFormat="1" ht="12.75">
      <c r="A73" s="27"/>
      <c r="B73" s="22"/>
      <c r="C73" s="22" t="s">
        <v>291</v>
      </c>
      <c r="D73" s="22"/>
      <c r="E73" s="22"/>
      <c r="F73" s="22"/>
      <c r="G73" s="22"/>
      <c r="H73" s="22"/>
      <c r="I73" s="22"/>
      <c r="J73" s="22"/>
      <c r="K73" s="22">
        <v>3</v>
      </c>
      <c r="L73" s="22"/>
      <c r="M73" s="22"/>
      <c r="N73" s="22">
        <f t="shared" si="15"/>
        <v>3</v>
      </c>
      <c r="O73" s="22"/>
      <c r="P73" s="22"/>
      <c r="Q73" s="22"/>
      <c r="R73" s="22">
        <f t="shared" si="16"/>
        <v>3</v>
      </c>
      <c r="S73" s="23"/>
    </row>
    <row r="74" spans="1:19" s="18" customFormat="1" ht="12.75">
      <c r="A74" s="27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5"/>
        <v>0</v>
      </c>
      <c r="O74" s="22"/>
      <c r="P74" s="22"/>
      <c r="Q74" s="22"/>
      <c r="R74" s="22">
        <f t="shared" si="16"/>
        <v>0</v>
      </c>
      <c r="S74" s="23"/>
    </row>
    <row r="75" spans="1:19" s="18" customFormat="1" ht="12.75">
      <c r="A75" s="27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>
        <f t="shared" si="15"/>
        <v>0</v>
      </c>
      <c r="O75" s="22"/>
      <c r="P75" s="22"/>
      <c r="Q75" s="22"/>
      <c r="R75" s="22">
        <f t="shared" si="16"/>
        <v>0</v>
      </c>
      <c r="S75" s="23"/>
    </row>
    <row r="76" spans="1:19" s="18" customFormat="1" ht="12.75">
      <c r="A76" s="24"/>
      <c r="B76" s="22"/>
      <c r="C76" s="22"/>
      <c r="D76" s="22"/>
      <c r="E76" s="22"/>
      <c r="F76" s="22"/>
      <c r="G76" s="22"/>
      <c r="H76" s="22"/>
      <c r="I76" s="22"/>
      <c r="J76" s="26"/>
      <c r="K76" s="26"/>
      <c r="L76" s="26"/>
      <c r="M76" s="26"/>
      <c r="N76" s="22">
        <f t="shared" si="15"/>
        <v>0</v>
      </c>
      <c r="O76" s="22"/>
      <c r="P76" s="22"/>
      <c r="Q76" s="22"/>
      <c r="R76" s="22">
        <f t="shared" si="16"/>
        <v>0</v>
      </c>
      <c r="S76" s="23"/>
    </row>
    <row r="77" spans="3:19" s="18" customFormat="1" ht="12.75">
      <c r="C77" s="99" t="s">
        <v>42</v>
      </c>
      <c r="D77" s="99">
        <f>SUM(D66:D76)</f>
        <v>1</v>
      </c>
      <c r="E77" s="99">
        <f aca="true" t="shared" si="17" ref="E77:M77">SUM(E66:E76)</f>
        <v>10</v>
      </c>
      <c r="F77" s="99">
        <f t="shared" si="17"/>
        <v>3</v>
      </c>
      <c r="G77" s="99">
        <f t="shared" si="17"/>
        <v>2</v>
      </c>
      <c r="H77" s="99">
        <f t="shared" si="17"/>
        <v>3</v>
      </c>
      <c r="I77" s="99">
        <f t="shared" si="17"/>
        <v>0</v>
      </c>
      <c r="J77" s="99">
        <f t="shared" si="17"/>
        <v>3</v>
      </c>
      <c r="K77" s="99">
        <f t="shared" si="17"/>
        <v>3</v>
      </c>
      <c r="L77" s="99">
        <f t="shared" si="17"/>
        <v>0</v>
      </c>
      <c r="M77" s="99">
        <f t="shared" si="17"/>
        <v>0</v>
      </c>
      <c r="N77" s="100">
        <f>SUM(N66:N76)</f>
        <v>25</v>
      </c>
      <c r="O77" s="100">
        <f>SUM(O66:O76)</f>
        <v>0</v>
      </c>
      <c r="P77" s="100">
        <f>SUM(P66:P76)</f>
        <v>0</v>
      </c>
      <c r="Q77" s="100">
        <f>SUM(Q66:Q76)</f>
        <v>0</v>
      </c>
      <c r="R77" s="100">
        <f>SUM(R66:R76)</f>
        <v>25</v>
      </c>
      <c r="S77" s="23"/>
    </row>
    <row r="78" spans="1:19" s="18" customFormat="1" ht="12.75">
      <c r="A78" s="98" t="s">
        <v>125</v>
      </c>
      <c r="B78" s="31">
        <v>4</v>
      </c>
      <c r="C78" s="26" t="s">
        <v>250</v>
      </c>
      <c r="D78" s="22"/>
      <c r="E78" s="22"/>
      <c r="F78" s="22"/>
      <c r="G78" s="22"/>
      <c r="H78" s="22"/>
      <c r="I78" s="22"/>
      <c r="J78" s="22"/>
      <c r="K78" s="22">
        <v>1</v>
      </c>
      <c r="L78" s="22"/>
      <c r="M78" s="22"/>
      <c r="N78" s="22">
        <f aca="true" t="shared" si="18" ref="N78:N88">SUM(D78:M78)</f>
        <v>1</v>
      </c>
      <c r="O78" s="22"/>
      <c r="P78" s="22"/>
      <c r="Q78" s="22"/>
      <c r="R78" s="22">
        <f>SUM(N78:Q78)</f>
        <v>1</v>
      </c>
      <c r="S78" s="23"/>
    </row>
    <row r="79" spans="1:19" s="18" customFormat="1" ht="12.75">
      <c r="A79" s="24"/>
      <c r="B79" s="31">
        <v>5</v>
      </c>
      <c r="C79" s="26" t="s">
        <v>287</v>
      </c>
      <c r="D79" s="22"/>
      <c r="E79" s="22"/>
      <c r="F79" s="22"/>
      <c r="G79" s="22"/>
      <c r="H79" s="22"/>
      <c r="I79" s="22">
        <v>2</v>
      </c>
      <c r="J79" s="22"/>
      <c r="K79" s="22"/>
      <c r="L79" s="22"/>
      <c r="M79" s="22"/>
      <c r="N79" s="22">
        <f t="shared" si="18"/>
        <v>2</v>
      </c>
      <c r="O79" s="22"/>
      <c r="P79" s="22"/>
      <c r="Q79" s="22"/>
      <c r="R79" s="22">
        <f aca="true" t="shared" si="19" ref="R79:R88">SUM(N79:Q79)</f>
        <v>2</v>
      </c>
      <c r="S79" s="23"/>
    </row>
    <row r="80" spans="1:19" s="18" customFormat="1" ht="12.75">
      <c r="A80" s="24"/>
      <c r="B80" s="22">
        <v>8</v>
      </c>
      <c r="C80" s="22" t="s">
        <v>249</v>
      </c>
      <c r="D80" s="22"/>
      <c r="E80" s="22"/>
      <c r="F80" s="22">
        <v>2</v>
      </c>
      <c r="G80" s="22"/>
      <c r="H80" s="22"/>
      <c r="I80" s="22">
        <v>1</v>
      </c>
      <c r="J80" s="22">
        <v>1</v>
      </c>
      <c r="K80" s="22">
        <v>1</v>
      </c>
      <c r="L80" s="22"/>
      <c r="M80" s="22"/>
      <c r="N80" s="22">
        <f t="shared" si="18"/>
        <v>5</v>
      </c>
      <c r="O80" s="22"/>
      <c r="P80" s="22"/>
      <c r="Q80" s="22"/>
      <c r="R80" s="22">
        <f t="shared" si="19"/>
        <v>5</v>
      </c>
      <c r="S80" s="23"/>
    </row>
    <row r="81" spans="1:19" s="18" customFormat="1" ht="12.75">
      <c r="A81" s="24"/>
      <c r="B81" s="22">
        <v>10</v>
      </c>
      <c r="C81" s="22" t="s">
        <v>45</v>
      </c>
      <c r="D81" s="22">
        <v>1</v>
      </c>
      <c r="E81" s="22"/>
      <c r="F81" s="22">
        <v>3</v>
      </c>
      <c r="G81" s="22">
        <v>2</v>
      </c>
      <c r="H81" s="22"/>
      <c r="I81" s="22"/>
      <c r="J81" s="22"/>
      <c r="K81" s="22">
        <v>7</v>
      </c>
      <c r="L81" s="22"/>
      <c r="M81" s="22"/>
      <c r="N81" s="22">
        <f t="shared" si="18"/>
        <v>13</v>
      </c>
      <c r="O81" s="22"/>
      <c r="P81" s="22"/>
      <c r="Q81" s="22"/>
      <c r="R81" s="22">
        <f t="shared" si="19"/>
        <v>13</v>
      </c>
      <c r="S81" s="23"/>
    </row>
    <row r="82" spans="1:19" s="18" customFormat="1" ht="12.75">
      <c r="A82" s="24"/>
      <c r="B82" s="22">
        <v>11</v>
      </c>
      <c r="C82" s="22" t="s">
        <v>144</v>
      </c>
      <c r="D82" s="22">
        <v>2</v>
      </c>
      <c r="E82" s="22"/>
      <c r="F82" s="22"/>
      <c r="G82" s="22">
        <v>2</v>
      </c>
      <c r="H82" s="22"/>
      <c r="I82" s="22"/>
      <c r="J82" s="22"/>
      <c r="K82" s="22"/>
      <c r="L82" s="22"/>
      <c r="M82" s="22"/>
      <c r="N82" s="22">
        <f t="shared" si="18"/>
        <v>4</v>
      </c>
      <c r="O82" s="22"/>
      <c r="P82" s="22"/>
      <c r="Q82" s="22"/>
      <c r="R82" s="22">
        <f t="shared" si="19"/>
        <v>4</v>
      </c>
      <c r="S82" s="23"/>
    </row>
    <row r="83" spans="1:19" s="18" customFormat="1" ht="12.75">
      <c r="A83" s="24"/>
      <c r="B83" s="22">
        <v>13</v>
      </c>
      <c r="C83" s="22" t="s">
        <v>101</v>
      </c>
      <c r="D83" s="22">
        <v>1</v>
      </c>
      <c r="E83" s="22">
        <v>1</v>
      </c>
      <c r="F83" s="22"/>
      <c r="G83" s="22">
        <v>3</v>
      </c>
      <c r="H83" s="22"/>
      <c r="I83" s="22">
        <v>3</v>
      </c>
      <c r="J83" s="22"/>
      <c r="K83" s="22">
        <v>1</v>
      </c>
      <c r="L83" s="22"/>
      <c r="M83" s="22"/>
      <c r="N83" s="22">
        <f t="shared" si="18"/>
        <v>9</v>
      </c>
      <c r="O83" s="22"/>
      <c r="P83" s="22"/>
      <c r="Q83" s="22"/>
      <c r="R83" s="22">
        <f t="shared" si="19"/>
        <v>9</v>
      </c>
      <c r="S83" s="23"/>
    </row>
    <row r="84" spans="1:19" s="18" customFormat="1" ht="12.75">
      <c r="A84" s="24"/>
      <c r="B84" s="24"/>
      <c r="C84" s="24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>
        <f t="shared" si="18"/>
        <v>0</v>
      </c>
      <c r="O84" s="22"/>
      <c r="P84" s="22"/>
      <c r="Q84" s="22"/>
      <c r="R84" s="22">
        <f t="shared" si="19"/>
        <v>0</v>
      </c>
      <c r="S84" s="23"/>
    </row>
    <row r="85" spans="1:19" s="18" customFormat="1" ht="12.75">
      <c r="A85" s="27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>
        <f t="shared" si="18"/>
        <v>0</v>
      </c>
      <c r="O85" s="22"/>
      <c r="P85" s="22"/>
      <c r="Q85" s="22"/>
      <c r="R85" s="22">
        <f t="shared" si="19"/>
        <v>0</v>
      </c>
      <c r="S85" s="23"/>
    </row>
    <row r="86" spans="1:19" s="18" customFormat="1" ht="12.75">
      <c r="A86" s="2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8"/>
        <v>0</v>
      </c>
      <c r="O86" s="22"/>
      <c r="P86" s="22"/>
      <c r="Q86" s="22"/>
      <c r="R86" s="22">
        <f t="shared" si="19"/>
        <v>0</v>
      </c>
      <c r="S86" s="23"/>
    </row>
    <row r="87" spans="1:19" s="18" customFormat="1" ht="12.75">
      <c r="A87" s="27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>
        <f t="shared" si="18"/>
        <v>0</v>
      </c>
      <c r="O87" s="22"/>
      <c r="P87" s="22"/>
      <c r="Q87" s="22"/>
      <c r="R87" s="22">
        <f t="shared" si="19"/>
        <v>0</v>
      </c>
      <c r="S87" s="23"/>
    </row>
    <row r="88" spans="1:19" s="18" customFormat="1" ht="12.75">
      <c r="A88" s="24"/>
      <c r="B88" s="22"/>
      <c r="C88" s="22"/>
      <c r="D88" s="22"/>
      <c r="E88" s="22"/>
      <c r="F88" s="22"/>
      <c r="G88" s="22"/>
      <c r="H88" s="22"/>
      <c r="I88" s="22"/>
      <c r="J88" s="26"/>
      <c r="K88" s="26"/>
      <c r="L88" s="26"/>
      <c r="M88" s="26"/>
      <c r="N88" s="22">
        <f t="shared" si="18"/>
        <v>0</v>
      </c>
      <c r="O88" s="22"/>
      <c r="P88" s="22"/>
      <c r="Q88" s="22"/>
      <c r="R88" s="22">
        <f t="shared" si="19"/>
        <v>0</v>
      </c>
      <c r="S88" s="23"/>
    </row>
    <row r="89" spans="3:19" s="18" customFormat="1" ht="12.75">
      <c r="C89" s="99" t="s">
        <v>42</v>
      </c>
      <c r="D89" s="99">
        <f>SUM(D78:D88)</f>
        <v>4</v>
      </c>
      <c r="E89" s="99">
        <f aca="true" t="shared" si="20" ref="E89:M89">SUM(E78:E88)</f>
        <v>1</v>
      </c>
      <c r="F89" s="99">
        <f t="shared" si="20"/>
        <v>5</v>
      </c>
      <c r="G89" s="99">
        <f t="shared" si="20"/>
        <v>7</v>
      </c>
      <c r="H89" s="99">
        <f t="shared" si="20"/>
        <v>0</v>
      </c>
      <c r="I89" s="99">
        <f t="shared" si="20"/>
        <v>6</v>
      </c>
      <c r="J89" s="99">
        <f t="shared" si="20"/>
        <v>1</v>
      </c>
      <c r="K89" s="99">
        <f t="shared" si="20"/>
        <v>10</v>
      </c>
      <c r="L89" s="99">
        <f t="shared" si="20"/>
        <v>0</v>
      </c>
      <c r="M89" s="99">
        <f t="shared" si="20"/>
        <v>0</v>
      </c>
      <c r="N89" s="100">
        <f>SUM(N78:N88)</f>
        <v>34</v>
      </c>
      <c r="O89" s="100">
        <f>SUM(O78:O88)</f>
        <v>0</v>
      </c>
      <c r="P89" s="100">
        <f>SUM(P78:P88)</f>
        <v>0</v>
      </c>
      <c r="Q89" s="100">
        <f>SUM(Q78:Q88)</f>
        <v>0</v>
      </c>
      <c r="R89" s="100">
        <f>SUM(R78:R88)</f>
        <v>34</v>
      </c>
      <c r="S89" s="23"/>
    </row>
    <row r="90" spans="1:19" s="18" customFormat="1" ht="12.75">
      <c r="A90" s="98" t="s">
        <v>28</v>
      </c>
      <c r="B90" s="22">
        <v>2</v>
      </c>
      <c r="C90" s="22" t="s">
        <v>162</v>
      </c>
      <c r="D90" s="22"/>
      <c r="E90" s="22"/>
      <c r="F90" s="22"/>
      <c r="G90" s="22"/>
      <c r="H90" s="22">
        <v>1</v>
      </c>
      <c r="I90" s="22"/>
      <c r="J90" s="22"/>
      <c r="K90" s="22"/>
      <c r="L90" s="22"/>
      <c r="M90" s="22"/>
      <c r="N90" s="22">
        <f aca="true" t="shared" si="21" ref="N90:N100">SUM(D90:M90)</f>
        <v>1</v>
      </c>
      <c r="O90" s="22"/>
      <c r="P90" s="22"/>
      <c r="Q90" s="22"/>
      <c r="R90" s="22">
        <f>SUM(N90:Q90)</f>
        <v>1</v>
      </c>
      <c r="S90" s="23"/>
    </row>
    <row r="91" spans="1:19" s="18" customFormat="1" ht="12.75">
      <c r="A91" s="24"/>
      <c r="B91" s="22">
        <v>4</v>
      </c>
      <c r="C91" s="22" t="s">
        <v>226</v>
      </c>
      <c r="D91" s="22"/>
      <c r="E91" s="22">
        <v>1</v>
      </c>
      <c r="F91" s="22"/>
      <c r="G91" s="22"/>
      <c r="H91" s="22"/>
      <c r="I91" s="22"/>
      <c r="J91" s="22"/>
      <c r="K91" s="22"/>
      <c r="L91" s="22"/>
      <c r="M91" s="22"/>
      <c r="N91" s="22">
        <f t="shared" si="21"/>
        <v>1</v>
      </c>
      <c r="O91" s="22"/>
      <c r="P91" s="22"/>
      <c r="Q91" s="22"/>
      <c r="R91" s="22">
        <f aca="true" t="shared" si="22" ref="R91:R100">SUM(N91:Q91)</f>
        <v>1</v>
      </c>
      <c r="S91" s="23"/>
    </row>
    <row r="92" spans="1:19" s="18" customFormat="1" ht="12.75">
      <c r="A92" s="24"/>
      <c r="B92" s="22">
        <v>6</v>
      </c>
      <c r="C92" s="22" t="s">
        <v>139</v>
      </c>
      <c r="D92" s="22">
        <v>1</v>
      </c>
      <c r="E92" s="22"/>
      <c r="F92" s="22">
        <v>2</v>
      </c>
      <c r="G92" s="22">
        <v>1</v>
      </c>
      <c r="H92" s="22">
        <v>1</v>
      </c>
      <c r="I92" s="22"/>
      <c r="J92" s="22"/>
      <c r="K92" s="22">
        <v>2</v>
      </c>
      <c r="L92" s="22"/>
      <c r="M92" s="22"/>
      <c r="N92" s="22">
        <f t="shared" si="21"/>
        <v>7</v>
      </c>
      <c r="O92" s="22"/>
      <c r="P92" s="22"/>
      <c r="Q92" s="22"/>
      <c r="R92" s="22">
        <f t="shared" si="22"/>
        <v>7</v>
      </c>
      <c r="S92" s="23"/>
    </row>
    <row r="93" spans="1:19" s="18" customFormat="1" ht="12.75">
      <c r="A93" s="24"/>
      <c r="B93" s="22">
        <v>7</v>
      </c>
      <c r="C93" s="22" t="s">
        <v>140</v>
      </c>
      <c r="D93" s="22">
        <v>2</v>
      </c>
      <c r="E93" s="22"/>
      <c r="F93" s="22">
        <v>1</v>
      </c>
      <c r="G93" s="22">
        <v>2</v>
      </c>
      <c r="H93" s="22">
        <v>1</v>
      </c>
      <c r="I93" s="22">
        <v>1</v>
      </c>
      <c r="J93" s="22"/>
      <c r="K93" s="22"/>
      <c r="L93" s="22"/>
      <c r="M93" s="22"/>
      <c r="N93" s="22">
        <f t="shared" si="21"/>
        <v>7</v>
      </c>
      <c r="O93" s="22"/>
      <c r="P93" s="22"/>
      <c r="Q93" s="22"/>
      <c r="R93" s="22">
        <f t="shared" si="22"/>
        <v>7</v>
      </c>
      <c r="S93" s="23"/>
    </row>
    <row r="94" spans="1:19" s="18" customFormat="1" ht="12.75">
      <c r="A94" s="24"/>
      <c r="B94" s="31">
        <v>8</v>
      </c>
      <c r="C94" s="26" t="s">
        <v>261</v>
      </c>
      <c r="D94" s="22"/>
      <c r="E94" s="22"/>
      <c r="F94" s="22"/>
      <c r="G94" s="22">
        <v>1</v>
      </c>
      <c r="H94" s="22"/>
      <c r="I94" s="22"/>
      <c r="J94" s="22"/>
      <c r="K94" s="22"/>
      <c r="L94" s="22"/>
      <c r="M94" s="22"/>
      <c r="N94" s="22">
        <f t="shared" si="21"/>
        <v>1</v>
      </c>
      <c r="O94" s="22"/>
      <c r="P94" s="22"/>
      <c r="Q94" s="22"/>
      <c r="R94" s="22">
        <f t="shared" si="22"/>
        <v>1</v>
      </c>
      <c r="S94" s="23"/>
    </row>
    <row r="95" spans="1:19" s="18" customFormat="1" ht="12.75">
      <c r="A95" s="24"/>
      <c r="B95" s="31">
        <v>9</v>
      </c>
      <c r="C95" s="26" t="s">
        <v>254</v>
      </c>
      <c r="D95" s="22"/>
      <c r="E95" s="22"/>
      <c r="F95" s="22">
        <v>4</v>
      </c>
      <c r="G95" s="22">
        <v>3</v>
      </c>
      <c r="H95" s="22">
        <v>4</v>
      </c>
      <c r="I95" s="22">
        <v>3</v>
      </c>
      <c r="J95" s="22"/>
      <c r="K95" s="22">
        <v>1</v>
      </c>
      <c r="L95" s="22"/>
      <c r="M95" s="22"/>
      <c r="N95" s="22">
        <f t="shared" si="21"/>
        <v>15</v>
      </c>
      <c r="O95" s="22"/>
      <c r="P95" s="22"/>
      <c r="Q95" s="22"/>
      <c r="R95" s="22">
        <f t="shared" si="22"/>
        <v>15</v>
      </c>
      <c r="S95" s="108" t="s">
        <v>57</v>
      </c>
    </row>
    <row r="96" spans="1:19" s="18" customFormat="1" ht="12.75">
      <c r="A96" s="24"/>
      <c r="B96" s="22">
        <v>10</v>
      </c>
      <c r="C96" s="22" t="s">
        <v>237</v>
      </c>
      <c r="D96" s="22"/>
      <c r="E96" s="22">
        <v>1</v>
      </c>
      <c r="F96" s="22">
        <v>1</v>
      </c>
      <c r="G96" s="22">
        <v>1</v>
      </c>
      <c r="H96" s="22">
        <v>1</v>
      </c>
      <c r="I96" s="22"/>
      <c r="J96" s="22"/>
      <c r="K96" s="22">
        <v>1</v>
      </c>
      <c r="L96" s="22"/>
      <c r="M96" s="22"/>
      <c r="N96" s="22">
        <f t="shared" si="21"/>
        <v>5</v>
      </c>
      <c r="O96" s="22"/>
      <c r="P96" s="22"/>
      <c r="Q96" s="22"/>
      <c r="R96" s="22">
        <f t="shared" si="22"/>
        <v>5</v>
      </c>
      <c r="S96" s="23"/>
    </row>
    <row r="97" spans="1:19" s="18" customFormat="1" ht="12.75">
      <c r="A97" s="27"/>
      <c r="B97" s="24"/>
      <c r="C97" s="26" t="s">
        <v>252</v>
      </c>
      <c r="D97" s="22"/>
      <c r="E97" s="22"/>
      <c r="F97" s="22"/>
      <c r="G97" s="22">
        <v>1</v>
      </c>
      <c r="H97" s="22"/>
      <c r="I97" s="22"/>
      <c r="J97" s="22"/>
      <c r="K97" s="22">
        <v>1</v>
      </c>
      <c r="L97" s="22"/>
      <c r="M97" s="22"/>
      <c r="N97" s="22">
        <f t="shared" si="21"/>
        <v>2</v>
      </c>
      <c r="O97" s="22"/>
      <c r="P97" s="22"/>
      <c r="Q97" s="22"/>
      <c r="R97" s="22">
        <f t="shared" si="22"/>
        <v>2</v>
      </c>
      <c r="S97" s="23"/>
    </row>
    <row r="98" spans="1:19" s="18" customFormat="1" ht="12.75">
      <c r="A98" s="27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>
        <f t="shared" si="21"/>
        <v>0</v>
      </c>
      <c r="O98" s="22"/>
      <c r="P98" s="22"/>
      <c r="Q98" s="22"/>
      <c r="R98" s="22">
        <f t="shared" si="22"/>
        <v>0</v>
      </c>
      <c r="S98" s="23"/>
    </row>
    <row r="99" spans="1:19" s="18" customFormat="1" ht="12.75">
      <c r="A99" s="27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21"/>
        <v>0</v>
      </c>
      <c r="O99" s="22"/>
      <c r="P99" s="22"/>
      <c r="Q99" s="22"/>
      <c r="R99" s="22">
        <f t="shared" si="22"/>
        <v>0</v>
      </c>
      <c r="S99" s="23"/>
    </row>
    <row r="100" spans="1:19" s="18" customFormat="1" ht="12.75">
      <c r="A100" s="24"/>
      <c r="B100" s="22"/>
      <c r="C100" s="22"/>
      <c r="D100" s="22"/>
      <c r="E100" s="22"/>
      <c r="F100" s="22"/>
      <c r="G100" s="22"/>
      <c r="H100" s="22"/>
      <c r="I100" s="22"/>
      <c r="J100" s="26"/>
      <c r="K100" s="26"/>
      <c r="L100" s="26"/>
      <c r="M100" s="26"/>
      <c r="N100" s="22">
        <f t="shared" si="21"/>
        <v>0</v>
      </c>
      <c r="O100" s="22"/>
      <c r="P100" s="22"/>
      <c r="Q100" s="22"/>
      <c r="R100" s="22">
        <f t="shared" si="22"/>
        <v>0</v>
      </c>
      <c r="S100" s="23"/>
    </row>
    <row r="101" spans="3:19" s="18" customFormat="1" ht="12.75">
      <c r="C101" s="99" t="s">
        <v>42</v>
      </c>
      <c r="D101" s="99">
        <f>SUM(D90:D100)</f>
        <v>3</v>
      </c>
      <c r="E101" s="99">
        <f aca="true" t="shared" si="23" ref="E101:M101">SUM(E90:E100)</f>
        <v>2</v>
      </c>
      <c r="F101" s="99">
        <f t="shared" si="23"/>
        <v>8</v>
      </c>
      <c r="G101" s="99">
        <f t="shared" si="23"/>
        <v>9</v>
      </c>
      <c r="H101" s="99">
        <f t="shared" si="23"/>
        <v>8</v>
      </c>
      <c r="I101" s="99">
        <f t="shared" si="23"/>
        <v>4</v>
      </c>
      <c r="J101" s="99">
        <f t="shared" si="23"/>
        <v>0</v>
      </c>
      <c r="K101" s="99">
        <f t="shared" si="23"/>
        <v>5</v>
      </c>
      <c r="L101" s="99">
        <f t="shared" si="23"/>
        <v>0</v>
      </c>
      <c r="M101" s="99">
        <f t="shared" si="23"/>
        <v>0</v>
      </c>
      <c r="N101" s="100">
        <f>SUM(N90:N100)</f>
        <v>39</v>
      </c>
      <c r="O101" s="100">
        <f>SUM(O90:O100)</f>
        <v>0</v>
      </c>
      <c r="P101" s="100">
        <f>SUM(P90:P100)</f>
        <v>0</v>
      </c>
      <c r="Q101" s="100">
        <f>SUM(Q90:Q100)</f>
        <v>0</v>
      </c>
      <c r="R101" s="100">
        <f>SUM(R90:R100)</f>
        <v>39</v>
      </c>
      <c r="S101" s="95"/>
    </row>
    <row r="102" spans="1:19" s="18" customFormat="1" ht="12.75">
      <c r="A102" s="98" t="s">
        <v>126</v>
      </c>
      <c r="B102" s="31">
        <v>6</v>
      </c>
      <c r="C102" s="26" t="s">
        <v>215</v>
      </c>
      <c r="D102" s="22"/>
      <c r="E102" s="22">
        <v>1</v>
      </c>
      <c r="F102" s="22"/>
      <c r="G102" s="22"/>
      <c r="H102" s="22">
        <v>1</v>
      </c>
      <c r="I102" s="22"/>
      <c r="J102" s="22"/>
      <c r="K102" s="22"/>
      <c r="L102" s="22"/>
      <c r="M102" s="22"/>
      <c r="N102" s="22">
        <f aca="true" t="shared" si="24" ref="N102:N112">SUM(D102:M102)</f>
        <v>2</v>
      </c>
      <c r="O102" s="22"/>
      <c r="P102" s="22"/>
      <c r="Q102" s="22"/>
      <c r="R102" s="22">
        <f>SUM(N102:Q102)</f>
        <v>2</v>
      </c>
      <c r="S102" s="23"/>
    </row>
    <row r="103" spans="1:19" s="18" customFormat="1" ht="12.75">
      <c r="A103" s="24"/>
      <c r="B103" s="22">
        <v>7</v>
      </c>
      <c r="C103" s="22" t="s">
        <v>214</v>
      </c>
      <c r="D103" s="22"/>
      <c r="E103" s="22">
        <v>1</v>
      </c>
      <c r="F103" s="22"/>
      <c r="G103" s="22"/>
      <c r="H103" s="22"/>
      <c r="I103" s="22"/>
      <c r="J103" s="22"/>
      <c r="K103" s="22"/>
      <c r="L103" s="22"/>
      <c r="M103" s="22"/>
      <c r="N103" s="22">
        <f t="shared" si="24"/>
        <v>1</v>
      </c>
      <c r="O103" s="22"/>
      <c r="P103" s="22"/>
      <c r="Q103" s="22"/>
      <c r="R103" s="22">
        <f aca="true" t="shared" si="25" ref="R103:R112">SUM(N103:Q103)</f>
        <v>1</v>
      </c>
      <c r="S103" s="23"/>
    </row>
    <row r="104" spans="1:19" s="18" customFormat="1" ht="12.75">
      <c r="A104" s="24"/>
      <c r="B104" s="22">
        <v>9</v>
      </c>
      <c r="C104" s="22" t="s">
        <v>142</v>
      </c>
      <c r="D104" s="22">
        <v>1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>
        <f t="shared" si="24"/>
        <v>1</v>
      </c>
      <c r="O104" s="22"/>
      <c r="P104" s="22"/>
      <c r="Q104" s="22"/>
      <c r="R104" s="22">
        <f t="shared" si="25"/>
        <v>1</v>
      </c>
      <c r="S104" s="23"/>
    </row>
    <row r="105" spans="1:19" s="18" customFormat="1" ht="12.75">
      <c r="A105" s="24"/>
      <c r="B105" s="22">
        <v>10</v>
      </c>
      <c r="C105" s="22" t="s">
        <v>239</v>
      </c>
      <c r="D105" s="22">
        <v>2</v>
      </c>
      <c r="E105" s="22">
        <v>1</v>
      </c>
      <c r="F105" s="22">
        <v>4</v>
      </c>
      <c r="G105" s="22"/>
      <c r="H105" s="22">
        <v>2</v>
      </c>
      <c r="I105" s="22"/>
      <c r="J105" s="22"/>
      <c r="K105" s="22"/>
      <c r="L105" s="22"/>
      <c r="M105" s="22"/>
      <c r="N105" s="22">
        <f t="shared" si="24"/>
        <v>9</v>
      </c>
      <c r="O105" s="22"/>
      <c r="P105" s="22"/>
      <c r="Q105" s="22"/>
      <c r="R105" s="22">
        <f t="shared" si="25"/>
        <v>9</v>
      </c>
      <c r="S105" s="23"/>
    </row>
    <row r="106" spans="1:19" s="18" customFormat="1" ht="12.75">
      <c r="A106" s="24"/>
      <c r="B106" s="22">
        <v>11</v>
      </c>
      <c r="C106" s="22" t="s">
        <v>141</v>
      </c>
      <c r="D106" s="22">
        <v>1</v>
      </c>
      <c r="E106" s="22"/>
      <c r="F106" s="22">
        <v>1</v>
      </c>
      <c r="G106" s="22"/>
      <c r="H106" s="22"/>
      <c r="I106" s="22"/>
      <c r="J106" s="22"/>
      <c r="K106" s="22"/>
      <c r="L106" s="22"/>
      <c r="M106" s="22"/>
      <c r="N106" s="22">
        <f t="shared" si="24"/>
        <v>2</v>
      </c>
      <c r="O106" s="22"/>
      <c r="P106" s="22"/>
      <c r="Q106" s="22"/>
      <c r="R106" s="22">
        <f t="shared" si="25"/>
        <v>2</v>
      </c>
      <c r="S106" s="23"/>
    </row>
    <row r="107" spans="1:19" s="18" customFormat="1" ht="12.75">
      <c r="A107" s="24"/>
      <c r="B107" s="31"/>
      <c r="C107" s="26" t="s">
        <v>291</v>
      </c>
      <c r="D107" s="22"/>
      <c r="E107" s="22"/>
      <c r="F107" s="22"/>
      <c r="G107" s="22"/>
      <c r="H107" s="22"/>
      <c r="I107" s="22"/>
      <c r="J107" s="22">
        <v>3</v>
      </c>
      <c r="K107" s="22">
        <v>3</v>
      </c>
      <c r="L107" s="22"/>
      <c r="M107" s="22"/>
      <c r="N107" s="22">
        <f t="shared" si="24"/>
        <v>6</v>
      </c>
      <c r="O107" s="22"/>
      <c r="P107" s="22"/>
      <c r="Q107" s="22"/>
      <c r="R107" s="22">
        <f t="shared" si="25"/>
        <v>6</v>
      </c>
      <c r="S107" s="23"/>
    </row>
    <row r="108" spans="1:19" s="18" customFormat="1" ht="12.75">
      <c r="A108" s="24"/>
      <c r="B108" s="24"/>
      <c r="C108" s="24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>
        <f t="shared" si="24"/>
        <v>0</v>
      </c>
      <c r="O108" s="22"/>
      <c r="P108" s="22"/>
      <c r="Q108" s="22"/>
      <c r="R108" s="22">
        <f t="shared" si="25"/>
        <v>0</v>
      </c>
      <c r="S108" s="23"/>
    </row>
    <row r="109" spans="1:19" s="18" customFormat="1" ht="12.75">
      <c r="A109" s="27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>
        <f t="shared" si="24"/>
        <v>0</v>
      </c>
      <c r="O109" s="22"/>
      <c r="P109" s="22"/>
      <c r="Q109" s="22"/>
      <c r="R109" s="22">
        <f t="shared" si="25"/>
        <v>0</v>
      </c>
      <c r="S109" s="23"/>
    </row>
    <row r="110" spans="1:19" s="18" customFormat="1" ht="12.75">
      <c r="A110" s="27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>
        <f t="shared" si="24"/>
        <v>0</v>
      </c>
      <c r="O110" s="22"/>
      <c r="P110" s="22"/>
      <c r="Q110" s="22"/>
      <c r="R110" s="22">
        <f t="shared" si="25"/>
        <v>0</v>
      </c>
      <c r="S110" s="23"/>
    </row>
    <row r="111" spans="1:19" s="18" customFormat="1" ht="12.75">
      <c r="A111" s="27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>
        <f t="shared" si="24"/>
        <v>0</v>
      </c>
      <c r="O111" s="22"/>
      <c r="P111" s="22"/>
      <c r="Q111" s="22"/>
      <c r="R111" s="22">
        <f t="shared" si="25"/>
        <v>0</v>
      </c>
      <c r="S111" s="23"/>
    </row>
    <row r="112" spans="1:19" s="18" customFormat="1" ht="12.75">
      <c r="A112" s="24"/>
      <c r="B112" s="22"/>
      <c r="C112" s="22"/>
      <c r="D112" s="22"/>
      <c r="E112" s="22"/>
      <c r="F112" s="22"/>
      <c r="G112" s="22"/>
      <c r="H112" s="22"/>
      <c r="I112" s="22"/>
      <c r="J112" s="26"/>
      <c r="K112" s="26"/>
      <c r="L112" s="26"/>
      <c r="M112" s="26"/>
      <c r="N112" s="22">
        <f t="shared" si="24"/>
        <v>0</v>
      </c>
      <c r="O112" s="22"/>
      <c r="P112" s="22"/>
      <c r="Q112" s="22"/>
      <c r="R112" s="22">
        <f t="shared" si="25"/>
        <v>0</v>
      </c>
      <c r="S112" s="23"/>
    </row>
    <row r="113" spans="3:19" s="18" customFormat="1" ht="12.75">
      <c r="C113" s="102" t="s">
        <v>42</v>
      </c>
      <c r="D113" s="102">
        <f>SUM(D102:D112)</f>
        <v>4</v>
      </c>
      <c r="E113" s="102">
        <f>SUM(E102:E112)</f>
        <v>3</v>
      </c>
      <c r="F113" s="102">
        <f>SUM(F102:F112)</f>
        <v>5</v>
      </c>
      <c r="G113" s="102">
        <f>SUM(G102:G112)</f>
        <v>0</v>
      </c>
      <c r="H113" s="102">
        <f aca="true" t="shared" si="26" ref="H113:M113">SUM(H102:H112)</f>
        <v>3</v>
      </c>
      <c r="I113" s="102">
        <f t="shared" si="26"/>
        <v>0</v>
      </c>
      <c r="J113" s="102">
        <f t="shared" si="26"/>
        <v>3</v>
      </c>
      <c r="K113" s="102">
        <f t="shared" si="26"/>
        <v>3</v>
      </c>
      <c r="L113" s="102">
        <f t="shared" si="26"/>
        <v>0</v>
      </c>
      <c r="M113" s="102">
        <f t="shared" si="26"/>
        <v>0</v>
      </c>
      <c r="N113" s="100">
        <f>SUM(N102:N112)</f>
        <v>21</v>
      </c>
      <c r="O113" s="100">
        <f>SUM(O102:O112)</f>
        <v>0</v>
      </c>
      <c r="P113" s="100">
        <f>SUM(P102:P112)</f>
        <v>0</v>
      </c>
      <c r="Q113" s="100">
        <f>SUM(Q102:Q112)</f>
        <v>0</v>
      </c>
      <c r="R113" s="100">
        <f>SUM(R102:R112)</f>
        <v>21</v>
      </c>
      <c r="S113" s="23"/>
    </row>
    <row r="114" spans="3:19" s="18" customFormat="1" ht="12.75">
      <c r="C114" s="103" t="s">
        <v>236</v>
      </c>
      <c r="D114" s="103">
        <f>SUM(D113,D101,D89,D77,D65,D53,D41,D29,D17)</f>
        <v>28</v>
      </c>
      <c r="E114" s="103">
        <f>SUM(E113,E101,E89,E77,E65,E53,E41,E29,E17)</f>
        <v>40</v>
      </c>
      <c r="F114" s="103">
        <f>SUM(F113,F101,F89,F77,F65,F53,F41,F29,F17)</f>
        <v>38</v>
      </c>
      <c r="G114" s="103">
        <f>SUM(G113,G101,G89,G77,G65,G53,G41,G29,G17)</f>
        <v>38</v>
      </c>
      <c r="H114" s="103">
        <f aca="true" t="shared" si="27" ref="H114:R114">SUM(H113,H101,H89,H77,H65,H53,H41,H29,H17)</f>
        <v>37</v>
      </c>
      <c r="I114" s="103">
        <f t="shared" si="27"/>
        <v>35</v>
      </c>
      <c r="J114" s="103">
        <f t="shared" si="27"/>
        <v>24</v>
      </c>
      <c r="K114" s="103">
        <f t="shared" si="27"/>
        <v>23</v>
      </c>
      <c r="L114" s="103">
        <f t="shared" si="27"/>
        <v>0</v>
      </c>
      <c r="M114" s="103">
        <f t="shared" si="27"/>
        <v>0</v>
      </c>
      <c r="N114" s="103">
        <f t="shared" si="27"/>
        <v>263</v>
      </c>
      <c r="O114" s="103">
        <f t="shared" si="27"/>
        <v>0</v>
      </c>
      <c r="P114" s="103">
        <f t="shared" si="27"/>
        <v>0</v>
      </c>
      <c r="Q114" s="103">
        <f t="shared" si="27"/>
        <v>0</v>
      </c>
      <c r="R114" s="103">
        <f t="shared" si="27"/>
        <v>263</v>
      </c>
      <c r="S114" s="97"/>
    </row>
    <row r="115" spans="1:19" s="18" customFormat="1" ht="26.25">
      <c r="A115" s="109" t="s">
        <v>9</v>
      </c>
      <c r="B115" s="109" t="s">
        <v>36</v>
      </c>
      <c r="C115" s="109" t="s">
        <v>37</v>
      </c>
      <c r="D115" s="110">
        <v>1</v>
      </c>
      <c r="E115" s="110">
        <v>2</v>
      </c>
      <c r="F115" s="110">
        <v>3</v>
      </c>
      <c r="G115" s="110">
        <v>4</v>
      </c>
      <c r="H115" s="110">
        <v>5</v>
      </c>
      <c r="I115" s="110">
        <v>6</v>
      </c>
      <c r="J115" s="110">
        <v>7</v>
      </c>
      <c r="K115" s="110">
        <v>8</v>
      </c>
      <c r="L115" s="110">
        <v>9</v>
      </c>
      <c r="M115" s="110">
        <v>10</v>
      </c>
      <c r="N115" s="110" t="s">
        <v>38</v>
      </c>
      <c r="O115" s="110" t="s">
        <v>39</v>
      </c>
      <c r="P115" s="110" t="s">
        <v>40</v>
      </c>
      <c r="Q115" s="110" t="s">
        <v>41</v>
      </c>
      <c r="R115" s="110" t="s">
        <v>42</v>
      </c>
      <c r="S115" s="111" t="s">
        <v>43</v>
      </c>
    </row>
    <row r="116" spans="1:19" s="18" customFormat="1" ht="15.75">
      <c r="A116" s="109" t="s">
        <v>2</v>
      </c>
      <c r="B116" s="19"/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</row>
    <row r="117" spans="1:19" s="18" customFormat="1" ht="12.75">
      <c r="A117" s="112" t="s">
        <v>32</v>
      </c>
      <c r="B117" s="22">
        <v>1</v>
      </c>
      <c r="C117" s="22" t="s">
        <v>308</v>
      </c>
      <c r="D117" s="22"/>
      <c r="E117" s="22"/>
      <c r="F117" s="22"/>
      <c r="G117" s="22"/>
      <c r="H117" s="22"/>
      <c r="I117" s="22"/>
      <c r="J117" s="22"/>
      <c r="K117" s="22">
        <v>1</v>
      </c>
      <c r="L117" s="22"/>
      <c r="M117" s="22"/>
      <c r="N117" s="22">
        <f aca="true" t="shared" si="28" ref="N117:N127">SUM(D117:M117)</f>
        <v>1</v>
      </c>
      <c r="O117" s="22"/>
      <c r="P117" s="22"/>
      <c r="Q117" s="22"/>
      <c r="R117" s="22">
        <f>SUM(N117:Q117)</f>
        <v>1</v>
      </c>
      <c r="S117" s="23"/>
    </row>
    <row r="118" spans="1:19" s="18" customFormat="1" ht="12.75">
      <c r="A118" s="24"/>
      <c r="B118" s="22">
        <v>3</v>
      </c>
      <c r="C118" s="22" t="s">
        <v>207</v>
      </c>
      <c r="D118" s="22"/>
      <c r="E118" s="22">
        <v>2</v>
      </c>
      <c r="F118" s="22"/>
      <c r="G118" s="22"/>
      <c r="H118" s="22">
        <v>2</v>
      </c>
      <c r="I118" s="22">
        <v>2</v>
      </c>
      <c r="J118" s="22">
        <v>1</v>
      </c>
      <c r="K118" s="22"/>
      <c r="L118" s="22"/>
      <c r="M118" s="22"/>
      <c r="N118" s="22">
        <f t="shared" si="28"/>
        <v>7</v>
      </c>
      <c r="O118" s="22"/>
      <c r="P118" s="22"/>
      <c r="Q118" s="22"/>
      <c r="R118" s="22">
        <f aca="true" t="shared" si="29" ref="R118:R127">SUM(N118:Q118)</f>
        <v>7</v>
      </c>
      <c r="S118" s="28"/>
    </row>
    <row r="119" spans="1:19" s="18" customFormat="1" ht="12.75">
      <c r="A119" s="24"/>
      <c r="B119" s="26">
        <v>4</v>
      </c>
      <c r="C119" s="26" t="s">
        <v>208</v>
      </c>
      <c r="D119" s="22"/>
      <c r="E119" s="22">
        <v>1</v>
      </c>
      <c r="F119" s="22">
        <v>2</v>
      </c>
      <c r="G119" s="22"/>
      <c r="H119" s="22">
        <v>2</v>
      </c>
      <c r="I119" s="22"/>
      <c r="J119" s="22"/>
      <c r="K119" s="22">
        <v>1</v>
      </c>
      <c r="L119" s="22"/>
      <c r="M119" s="22"/>
      <c r="N119" s="22">
        <f t="shared" si="28"/>
        <v>6</v>
      </c>
      <c r="O119" s="22"/>
      <c r="P119" s="22"/>
      <c r="Q119" s="22"/>
      <c r="R119" s="22">
        <f t="shared" si="29"/>
        <v>6</v>
      </c>
      <c r="S119" s="23"/>
    </row>
    <row r="120" spans="1:19" s="18" customFormat="1" ht="12.75">
      <c r="A120" s="24"/>
      <c r="B120" s="22">
        <v>5</v>
      </c>
      <c r="C120" s="22" t="s">
        <v>299</v>
      </c>
      <c r="D120" s="22"/>
      <c r="E120" s="22"/>
      <c r="F120" s="22"/>
      <c r="G120" s="22"/>
      <c r="H120" s="22"/>
      <c r="I120" s="22"/>
      <c r="J120" s="22">
        <v>1</v>
      </c>
      <c r="K120" s="22">
        <v>1</v>
      </c>
      <c r="L120" s="22"/>
      <c r="M120" s="22"/>
      <c r="N120" s="22">
        <f t="shared" si="28"/>
        <v>2</v>
      </c>
      <c r="O120" s="22"/>
      <c r="P120" s="22"/>
      <c r="Q120" s="22"/>
      <c r="R120" s="22">
        <f t="shared" si="29"/>
        <v>2</v>
      </c>
      <c r="S120" s="23"/>
    </row>
    <row r="121" spans="1:19" s="18" customFormat="1" ht="12.75">
      <c r="A121" s="24"/>
      <c r="B121" s="22">
        <v>7</v>
      </c>
      <c r="C121" s="22" t="s">
        <v>206</v>
      </c>
      <c r="D121" s="22"/>
      <c r="E121" s="22">
        <v>1</v>
      </c>
      <c r="F121" s="22"/>
      <c r="G121" s="22"/>
      <c r="H121" s="22">
        <v>1</v>
      </c>
      <c r="I121" s="22"/>
      <c r="J121" s="22"/>
      <c r="K121" s="22"/>
      <c r="L121" s="22"/>
      <c r="M121" s="22"/>
      <c r="N121" s="22">
        <f t="shared" si="28"/>
        <v>2</v>
      </c>
      <c r="O121" s="22"/>
      <c r="P121" s="22"/>
      <c r="Q121" s="22"/>
      <c r="R121" s="22">
        <f t="shared" si="29"/>
        <v>2</v>
      </c>
      <c r="S121" s="23"/>
    </row>
    <row r="122" spans="1:19" s="18" customFormat="1" ht="12.75">
      <c r="A122" s="24"/>
      <c r="B122" s="22">
        <v>8</v>
      </c>
      <c r="C122" s="22" t="s">
        <v>145</v>
      </c>
      <c r="D122" s="22">
        <v>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>
        <f t="shared" si="28"/>
        <v>1</v>
      </c>
      <c r="O122" s="22"/>
      <c r="P122" s="22"/>
      <c r="Q122" s="22"/>
      <c r="R122" s="22">
        <f t="shared" si="29"/>
        <v>1</v>
      </c>
      <c r="S122" s="23"/>
    </row>
    <row r="123" spans="1:19" s="18" customFormat="1" ht="12.75">
      <c r="A123" s="24"/>
      <c r="B123" s="22">
        <v>9</v>
      </c>
      <c r="C123" s="22" t="s">
        <v>103</v>
      </c>
      <c r="D123" s="22">
        <v>3</v>
      </c>
      <c r="E123" s="22"/>
      <c r="F123" s="22"/>
      <c r="G123" s="22"/>
      <c r="H123" s="22">
        <v>3</v>
      </c>
      <c r="I123" s="22">
        <v>1</v>
      </c>
      <c r="J123" s="22"/>
      <c r="K123" s="22">
        <v>4</v>
      </c>
      <c r="L123" s="22"/>
      <c r="M123" s="22"/>
      <c r="N123" s="22">
        <f t="shared" si="28"/>
        <v>11</v>
      </c>
      <c r="O123" s="22"/>
      <c r="P123" s="22"/>
      <c r="Q123" s="22"/>
      <c r="R123" s="22">
        <f t="shared" si="29"/>
        <v>11</v>
      </c>
      <c r="S123" s="23"/>
    </row>
    <row r="124" spans="1:19" s="18" customFormat="1" ht="12.75">
      <c r="A124" s="27"/>
      <c r="B124" s="22">
        <v>10</v>
      </c>
      <c r="C124" s="22" t="s">
        <v>283</v>
      </c>
      <c r="D124" s="22"/>
      <c r="E124" s="22"/>
      <c r="F124" s="22"/>
      <c r="G124" s="22"/>
      <c r="H124" s="22">
        <v>1</v>
      </c>
      <c r="I124" s="22">
        <v>1</v>
      </c>
      <c r="J124" s="22"/>
      <c r="K124" s="22"/>
      <c r="L124" s="22"/>
      <c r="M124" s="22"/>
      <c r="N124" s="22">
        <f t="shared" si="28"/>
        <v>2</v>
      </c>
      <c r="O124" s="22"/>
      <c r="P124" s="22"/>
      <c r="Q124" s="22"/>
      <c r="R124" s="22">
        <f t="shared" si="29"/>
        <v>2</v>
      </c>
      <c r="S124" s="23"/>
    </row>
    <row r="125" spans="1:19" s="18" customFormat="1" ht="12.75">
      <c r="A125" s="27"/>
      <c r="B125" s="26">
        <v>11</v>
      </c>
      <c r="C125" s="26" t="s">
        <v>209</v>
      </c>
      <c r="D125" s="22"/>
      <c r="E125" s="22">
        <v>1</v>
      </c>
      <c r="F125" s="22"/>
      <c r="G125" s="22"/>
      <c r="H125" s="22"/>
      <c r="I125" s="22"/>
      <c r="J125" s="22"/>
      <c r="K125" s="22">
        <v>1</v>
      </c>
      <c r="L125" s="22"/>
      <c r="M125" s="22"/>
      <c r="N125" s="22">
        <f t="shared" si="28"/>
        <v>2</v>
      </c>
      <c r="O125" s="22"/>
      <c r="P125" s="22"/>
      <c r="Q125" s="22"/>
      <c r="R125" s="22">
        <f t="shared" si="29"/>
        <v>2</v>
      </c>
      <c r="S125" s="23"/>
    </row>
    <row r="126" spans="1:19" s="18" customFormat="1" ht="12.75">
      <c r="A126" s="27"/>
      <c r="B126" s="26"/>
      <c r="C126" s="26" t="s">
        <v>252</v>
      </c>
      <c r="D126" s="22"/>
      <c r="E126" s="22"/>
      <c r="F126" s="22">
        <v>1</v>
      </c>
      <c r="G126" s="22"/>
      <c r="H126" s="22"/>
      <c r="I126" s="22"/>
      <c r="J126" s="22"/>
      <c r="K126" s="22"/>
      <c r="L126" s="22"/>
      <c r="M126" s="22"/>
      <c r="N126" s="22">
        <f t="shared" si="28"/>
        <v>1</v>
      </c>
      <c r="O126" s="22"/>
      <c r="P126" s="22"/>
      <c r="Q126" s="22"/>
      <c r="R126" s="22">
        <f t="shared" si="29"/>
        <v>1</v>
      </c>
      <c r="S126" s="23"/>
    </row>
    <row r="127" spans="1:19" s="18" customFormat="1" ht="12.75">
      <c r="A127" s="24"/>
      <c r="B127" s="22"/>
      <c r="C127" s="22"/>
      <c r="D127" s="22"/>
      <c r="E127" s="22"/>
      <c r="F127" s="22"/>
      <c r="G127" s="22"/>
      <c r="H127" s="22"/>
      <c r="I127" s="22"/>
      <c r="J127" s="26"/>
      <c r="K127" s="26"/>
      <c r="L127" s="26"/>
      <c r="M127" s="26"/>
      <c r="N127" s="22">
        <f t="shared" si="28"/>
        <v>0</v>
      </c>
      <c r="O127" s="22"/>
      <c r="P127" s="22"/>
      <c r="Q127" s="22"/>
      <c r="R127" s="22">
        <f t="shared" si="29"/>
        <v>0</v>
      </c>
      <c r="S127" s="23"/>
    </row>
    <row r="128" spans="3:19" s="18" customFormat="1" ht="12.75">
      <c r="C128" s="113" t="s">
        <v>42</v>
      </c>
      <c r="D128" s="113">
        <f>SUM(D117:D127)</f>
        <v>4</v>
      </c>
      <c r="E128" s="113">
        <f aca="true" t="shared" si="30" ref="E128:M128">SUM(E117:E127)</f>
        <v>5</v>
      </c>
      <c r="F128" s="113">
        <f t="shared" si="30"/>
        <v>3</v>
      </c>
      <c r="G128" s="113">
        <f t="shared" si="30"/>
        <v>0</v>
      </c>
      <c r="H128" s="113">
        <f t="shared" si="30"/>
        <v>9</v>
      </c>
      <c r="I128" s="113">
        <f t="shared" si="30"/>
        <v>4</v>
      </c>
      <c r="J128" s="113">
        <f t="shared" si="30"/>
        <v>2</v>
      </c>
      <c r="K128" s="113">
        <f t="shared" si="30"/>
        <v>8</v>
      </c>
      <c r="L128" s="113">
        <f t="shared" si="30"/>
        <v>0</v>
      </c>
      <c r="M128" s="113">
        <f t="shared" si="30"/>
        <v>0</v>
      </c>
      <c r="N128" s="114">
        <f>SUM(N117:N127)</f>
        <v>35</v>
      </c>
      <c r="O128" s="114">
        <f>SUM(O117:O127)</f>
        <v>0</v>
      </c>
      <c r="P128" s="114">
        <f>SUM(P117:P127)</f>
        <v>0</v>
      </c>
      <c r="Q128" s="114">
        <f>SUM(Q117:Q127)</f>
        <v>0</v>
      </c>
      <c r="R128" s="114">
        <f>SUM(R117:R127)</f>
        <v>35</v>
      </c>
      <c r="S128" s="23"/>
    </row>
    <row r="129" spans="1:19" s="18" customFormat="1" ht="12.75">
      <c r="A129" s="112" t="s">
        <v>30</v>
      </c>
      <c r="B129" s="22">
        <v>3</v>
      </c>
      <c r="C129" s="22" t="s">
        <v>223</v>
      </c>
      <c r="D129" s="22"/>
      <c r="E129" s="22">
        <v>1</v>
      </c>
      <c r="F129" s="22"/>
      <c r="G129" s="22">
        <v>1</v>
      </c>
      <c r="H129" s="22"/>
      <c r="I129" s="22"/>
      <c r="J129" s="22"/>
      <c r="K129" s="22">
        <v>1</v>
      </c>
      <c r="L129" s="22"/>
      <c r="M129" s="22"/>
      <c r="N129" s="22">
        <f aca="true" t="shared" si="31" ref="N129:N139">SUM(D129:M129)</f>
        <v>3</v>
      </c>
      <c r="O129" s="22"/>
      <c r="P129" s="22"/>
      <c r="Q129" s="22"/>
      <c r="R129" s="22">
        <f>SUM(N129:Q129)</f>
        <v>3</v>
      </c>
      <c r="S129" s="23"/>
    </row>
    <row r="130" spans="1:19" s="18" customFormat="1" ht="12.75">
      <c r="A130" s="24"/>
      <c r="B130" s="26">
        <v>5</v>
      </c>
      <c r="C130" s="26" t="s">
        <v>266</v>
      </c>
      <c r="D130" s="22"/>
      <c r="E130" s="22"/>
      <c r="F130" s="22"/>
      <c r="G130" s="22">
        <v>2</v>
      </c>
      <c r="H130" s="22">
        <v>2</v>
      </c>
      <c r="I130" s="22"/>
      <c r="J130" s="22"/>
      <c r="K130" s="22"/>
      <c r="L130" s="22"/>
      <c r="M130" s="22"/>
      <c r="N130" s="22">
        <f t="shared" si="31"/>
        <v>4</v>
      </c>
      <c r="O130" s="22"/>
      <c r="P130" s="22"/>
      <c r="Q130" s="22"/>
      <c r="R130" s="22">
        <f aca="true" t="shared" si="32" ref="R130:R139">SUM(N130:Q130)</f>
        <v>4</v>
      </c>
      <c r="S130" s="23"/>
    </row>
    <row r="131" spans="1:19" s="18" customFormat="1" ht="12.75">
      <c r="A131" s="24"/>
      <c r="B131" s="22">
        <v>7</v>
      </c>
      <c r="C131" s="22" t="s">
        <v>222</v>
      </c>
      <c r="D131" s="22"/>
      <c r="E131" s="22">
        <v>3</v>
      </c>
      <c r="F131" s="22"/>
      <c r="G131" s="22">
        <v>5</v>
      </c>
      <c r="H131" s="22">
        <v>3</v>
      </c>
      <c r="I131" s="22"/>
      <c r="J131" s="22">
        <v>1</v>
      </c>
      <c r="K131" s="22">
        <v>5</v>
      </c>
      <c r="L131" s="22"/>
      <c r="M131" s="22"/>
      <c r="N131" s="22">
        <f t="shared" si="31"/>
        <v>17</v>
      </c>
      <c r="O131" s="22"/>
      <c r="P131" s="22"/>
      <c r="Q131" s="22"/>
      <c r="R131" s="22">
        <f t="shared" si="32"/>
        <v>17</v>
      </c>
      <c r="S131" s="235" t="s">
        <v>56</v>
      </c>
    </row>
    <row r="132" spans="1:19" s="18" customFormat="1" ht="12.75">
      <c r="A132" s="24"/>
      <c r="B132" s="22">
        <v>8</v>
      </c>
      <c r="C132" s="22" t="s">
        <v>265</v>
      </c>
      <c r="D132" s="22"/>
      <c r="E132" s="22"/>
      <c r="F132" s="22"/>
      <c r="G132" s="22">
        <v>2</v>
      </c>
      <c r="H132" s="22"/>
      <c r="I132" s="22"/>
      <c r="J132" s="22"/>
      <c r="K132" s="22"/>
      <c r="L132" s="22"/>
      <c r="M132" s="22"/>
      <c r="N132" s="22">
        <f t="shared" si="31"/>
        <v>2</v>
      </c>
      <c r="O132" s="22"/>
      <c r="P132" s="22"/>
      <c r="Q132" s="22"/>
      <c r="R132" s="22">
        <f t="shared" si="32"/>
        <v>2</v>
      </c>
      <c r="S132" s="23"/>
    </row>
    <row r="133" spans="1:19" s="18" customFormat="1" ht="12.75">
      <c r="A133" s="24"/>
      <c r="B133" s="26">
        <v>23</v>
      </c>
      <c r="C133" s="26" t="s">
        <v>267</v>
      </c>
      <c r="D133" s="22"/>
      <c r="E133" s="22"/>
      <c r="F133" s="22"/>
      <c r="G133" s="22">
        <v>1</v>
      </c>
      <c r="H133" s="22"/>
      <c r="I133" s="22"/>
      <c r="J133" s="22"/>
      <c r="K133" s="22">
        <v>1</v>
      </c>
      <c r="L133" s="22"/>
      <c r="M133" s="22"/>
      <c r="N133" s="22">
        <f t="shared" si="31"/>
        <v>2</v>
      </c>
      <c r="O133" s="22"/>
      <c r="P133" s="22"/>
      <c r="Q133" s="22"/>
      <c r="R133" s="22">
        <f t="shared" si="32"/>
        <v>2</v>
      </c>
      <c r="S133" s="23"/>
    </row>
    <row r="134" spans="1:19" s="18" customFormat="1" ht="12.75">
      <c r="A134" s="24"/>
      <c r="B134" s="22">
        <v>61</v>
      </c>
      <c r="C134" s="22" t="s">
        <v>152</v>
      </c>
      <c r="D134" s="22">
        <v>1</v>
      </c>
      <c r="E134" s="22"/>
      <c r="F134" s="22"/>
      <c r="G134" s="22"/>
      <c r="H134" s="22">
        <v>1</v>
      </c>
      <c r="I134" s="22"/>
      <c r="J134" s="22"/>
      <c r="K134" s="22"/>
      <c r="L134" s="22"/>
      <c r="M134" s="22"/>
      <c r="N134" s="22">
        <f t="shared" si="31"/>
        <v>2</v>
      </c>
      <c r="O134" s="22"/>
      <c r="P134" s="22"/>
      <c r="Q134" s="22"/>
      <c r="R134" s="22">
        <f t="shared" si="32"/>
        <v>2</v>
      </c>
      <c r="S134" s="23"/>
    </row>
    <row r="135" spans="1:19" s="18" customFormat="1" ht="12.75">
      <c r="A135" s="24"/>
      <c r="B135" s="26"/>
      <c r="C135" s="26" t="s">
        <v>252</v>
      </c>
      <c r="D135" s="22"/>
      <c r="E135" s="22"/>
      <c r="F135" s="22"/>
      <c r="G135" s="22">
        <v>1</v>
      </c>
      <c r="H135" s="22"/>
      <c r="I135" s="22"/>
      <c r="J135" s="22"/>
      <c r="K135" s="22"/>
      <c r="L135" s="22"/>
      <c r="M135" s="22"/>
      <c r="N135" s="22">
        <f t="shared" si="31"/>
        <v>1</v>
      </c>
      <c r="O135" s="22"/>
      <c r="P135" s="22"/>
      <c r="Q135" s="22"/>
      <c r="R135" s="22">
        <f t="shared" si="32"/>
        <v>1</v>
      </c>
      <c r="S135" s="23"/>
    </row>
    <row r="136" spans="1:19" s="18" customFormat="1" ht="12.75">
      <c r="A136" s="27"/>
      <c r="B136" s="30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>
        <f t="shared" si="31"/>
        <v>0</v>
      </c>
      <c r="O136" s="22"/>
      <c r="P136" s="22"/>
      <c r="Q136" s="22"/>
      <c r="R136" s="22">
        <f t="shared" si="32"/>
        <v>0</v>
      </c>
      <c r="S136" s="23"/>
    </row>
    <row r="137" spans="1:19" s="18" customFormat="1" ht="12.75">
      <c r="A137" s="27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>
        <f t="shared" si="31"/>
        <v>0</v>
      </c>
      <c r="O137" s="22"/>
      <c r="P137" s="22"/>
      <c r="Q137" s="22"/>
      <c r="R137" s="22">
        <f t="shared" si="32"/>
        <v>0</v>
      </c>
      <c r="S137" s="23"/>
    </row>
    <row r="138" spans="1:19" s="18" customFormat="1" ht="12.75">
      <c r="A138" s="27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>
        <f t="shared" si="31"/>
        <v>0</v>
      </c>
      <c r="O138" s="22"/>
      <c r="P138" s="22"/>
      <c r="Q138" s="22"/>
      <c r="R138" s="22">
        <f t="shared" si="32"/>
        <v>0</v>
      </c>
      <c r="S138" s="23"/>
    </row>
    <row r="139" spans="1:19" s="18" customFormat="1" ht="12.75">
      <c r="A139" s="24"/>
      <c r="B139" s="22"/>
      <c r="C139" s="22"/>
      <c r="D139" s="22"/>
      <c r="E139" s="22"/>
      <c r="F139" s="22"/>
      <c r="G139" s="22"/>
      <c r="H139" s="22"/>
      <c r="I139" s="22"/>
      <c r="J139" s="26"/>
      <c r="K139" s="26"/>
      <c r="L139" s="26"/>
      <c r="M139" s="26"/>
      <c r="N139" s="22">
        <f t="shared" si="31"/>
        <v>0</v>
      </c>
      <c r="O139" s="22"/>
      <c r="P139" s="22"/>
      <c r="Q139" s="22"/>
      <c r="R139" s="22">
        <f t="shared" si="32"/>
        <v>0</v>
      </c>
      <c r="S139" s="23"/>
    </row>
    <row r="140" spans="3:19" s="18" customFormat="1" ht="12.75">
      <c r="C140" s="113" t="s">
        <v>42</v>
      </c>
      <c r="D140" s="113">
        <f>SUM(D129:D139)</f>
        <v>1</v>
      </c>
      <c r="E140" s="113">
        <f aca="true" t="shared" si="33" ref="E140:M140">SUM(E129:E139)</f>
        <v>4</v>
      </c>
      <c r="F140" s="113">
        <f t="shared" si="33"/>
        <v>0</v>
      </c>
      <c r="G140" s="113">
        <f t="shared" si="33"/>
        <v>12</v>
      </c>
      <c r="H140" s="113">
        <f t="shared" si="33"/>
        <v>6</v>
      </c>
      <c r="I140" s="113">
        <f t="shared" si="33"/>
        <v>0</v>
      </c>
      <c r="J140" s="113">
        <f t="shared" si="33"/>
        <v>1</v>
      </c>
      <c r="K140" s="113">
        <f t="shared" si="33"/>
        <v>7</v>
      </c>
      <c r="L140" s="113">
        <f t="shared" si="33"/>
        <v>0</v>
      </c>
      <c r="M140" s="113">
        <f t="shared" si="33"/>
        <v>0</v>
      </c>
      <c r="N140" s="114">
        <f>SUM(N129:N139)</f>
        <v>31</v>
      </c>
      <c r="O140" s="114">
        <f>SUM(O129:O139)</f>
        <v>0</v>
      </c>
      <c r="P140" s="114">
        <f>SUM(P129:P139)</f>
        <v>0</v>
      </c>
      <c r="Q140" s="114">
        <f>SUM(Q129:Q139)</f>
        <v>0</v>
      </c>
      <c r="R140" s="114">
        <f>SUM(R129:R139)</f>
        <v>31</v>
      </c>
      <c r="S140" s="23"/>
    </row>
    <row r="141" spans="1:19" s="18" customFormat="1" ht="12.75">
      <c r="A141" s="112" t="s">
        <v>34</v>
      </c>
      <c r="B141" s="22">
        <v>2</v>
      </c>
      <c r="C141" s="22" t="s">
        <v>247</v>
      </c>
      <c r="D141" s="22"/>
      <c r="E141" s="22"/>
      <c r="F141" s="22">
        <v>1</v>
      </c>
      <c r="G141" s="22"/>
      <c r="H141" s="22"/>
      <c r="I141" s="22"/>
      <c r="J141" s="22"/>
      <c r="K141" s="22"/>
      <c r="L141" s="22"/>
      <c r="M141" s="22"/>
      <c r="N141" s="22">
        <f aca="true" t="shared" si="34" ref="N141:N151">SUM(D141:M141)</f>
        <v>1</v>
      </c>
      <c r="O141" s="22"/>
      <c r="P141" s="22"/>
      <c r="Q141" s="22"/>
      <c r="R141" s="22">
        <f>SUM(N141:Q141)</f>
        <v>1</v>
      </c>
      <c r="S141" s="23"/>
    </row>
    <row r="142" spans="1:19" s="18" customFormat="1" ht="12.75">
      <c r="A142" s="24"/>
      <c r="B142" s="22">
        <v>4</v>
      </c>
      <c r="C142" s="22" t="s">
        <v>264</v>
      </c>
      <c r="D142" s="22"/>
      <c r="E142" s="22"/>
      <c r="F142" s="22"/>
      <c r="G142" s="22">
        <v>1</v>
      </c>
      <c r="H142" s="22"/>
      <c r="I142" s="22"/>
      <c r="J142" s="22"/>
      <c r="K142" s="22"/>
      <c r="L142" s="22"/>
      <c r="M142" s="22"/>
      <c r="N142" s="22">
        <f t="shared" si="34"/>
        <v>1</v>
      </c>
      <c r="O142" s="22"/>
      <c r="P142" s="22"/>
      <c r="Q142" s="22"/>
      <c r="R142" s="22">
        <f aca="true" t="shared" si="35" ref="R142:R151">SUM(N142:Q142)</f>
        <v>1</v>
      </c>
      <c r="S142" s="23"/>
    </row>
    <row r="143" spans="1:19" s="18" customFormat="1" ht="12.75">
      <c r="A143" s="24"/>
      <c r="B143" s="22">
        <v>7</v>
      </c>
      <c r="C143" s="22" t="s">
        <v>279</v>
      </c>
      <c r="D143" s="22"/>
      <c r="E143" s="22"/>
      <c r="F143" s="22"/>
      <c r="G143" s="22"/>
      <c r="H143" s="22">
        <v>1</v>
      </c>
      <c r="I143" s="22">
        <v>1</v>
      </c>
      <c r="J143" s="22"/>
      <c r="K143" s="22"/>
      <c r="L143" s="22"/>
      <c r="M143" s="22"/>
      <c r="N143" s="22">
        <f t="shared" si="34"/>
        <v>2</v>
      </c>
      <c r="O143" s="22"/>
      <c r="P143" s="22"/>
      <c r="Q143" s="22"/>
      <c r="R143" s="22">
        <f t="shared" si="35"/>
        <v>2</v>
      </c>
      <c r="S143" s="23"/>
    </row>
    <row r="144" spans="1:19" s="18" customFormat="1" ht="12.75">
      <c r="A144" s="24"/>
      <c r="B144" s="29">
        <v>8</v>
      </c>
      <c r="C144" s="29" t="s">
        <v>294</v>
      </c>
      <c r="D144" s="29"/>
      <c r="E144" s="22"/>
      <c r="F144" s="22"/>
      <c r="G144" s="22"/>
      <c r="H144" s="22"/>
      <c r="I144" s="22">
        <v>1</v>
      </c>
      <c r="J144" s="22"/>
      <c r="K144" s="22"/>
      <c r="L144" s="22"/>
      <c r="M144" s="22"/>
      <c r="N144" s="22">
        <f t="shared" si="34"/>
        <v>1</v>
      </c>
      <c r="O144" s="22"/>
      <c r="P144" s="22"/>
      <c r="Q144" s="22"/>
      <c r="R144" s="22">
        <f t="shared" si="35"/>
        <v>1</v>
      </c>
      <c r="S144" s="23"/>
    </row>
    <row r="145" spans="1:19" s="18" customFormat="1" ht="12.75">
      <c r="A145" s="24"/>
      <c r="B145" s="22">
        <v>9</v>
      </c>
      <c r="C145" s="22" t="s">
        <v>102</v>
      </c>
      <c r="D145" s="22">
        <v>1</v>
      </c>
      <c r="E145" s="22"/>
      <c r="F145" s="22"/>
      <c r="G145" s="22">
        <v>2</v>
      </c>
      <c r="H145" s="22">
        <v>2</v>
      </c>
      <c r="I145" s="22">
        <v>9</v>
      </c>
      <c r="J145" s="22">
        <v>1</v>
      </c>
      <c r="K145" s="22">
        <v>2</v>
      </c>
      <c r="L145" s="22"/>
      <c r="M145" s="22"/>
      <c r="N145" s="22">
        <f t="shared" si="34"/>
        <v>17</v>
      </c>
      <c r="O145" s="22"/>
      <c r="P145" s="22"/>
      <c r="Q145" s="22"/>
      <c r="R145" s="22">
        <f t="shared" si="35"/>
        <v>17</v>
      </c>
      <c r="S145" s="235" t="s">
        <v>56</v>
      </c>
    </row>
    <row r="146" spans="1:19" s="18" customFormat="1" ht="12.75">
      <c r="A146" s="24"/>
      <c r="B146" s="26"/>
      <c r="C146" s="26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>
        <f t="shared" si="34"/>
        <v>0</v>
      </c>
      <c r="O146" s="22"/>
      <c r="P146" s="22"/>
      <c r="Q146" s="22"/>
      <c r="R146" s="22">
        <f t="shared" si="35"/>
        <v>0</v>
      </c>
      <c r="S146" s="23"/>
    </row>
    <row r="147" spans="1:19" s="18" customFormat="1" ht="12.75">
      <c r="A147" s="24"/>
      <c r="B147" s="26"/>
      <c r="C147" s="26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>
        <f t="shared" si="34"/>
        <v>0</v>
      </c>
      <c r="O147" s="22"/>
      <c r="P147" s="22"/>
      <c r="Q147" s="22"/>
      <c r="R147" s="22">
        <f t="shared" si="35"/>
        <v>0</v>
      </c>
      <c r="S147" s="23"/>
    </row>
    <row r="148" spans="1:19" s="18" customFormat="1" ht="12.75">
      <c r="A148" s="27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>
        <f t="shared" si="34"/>
        <v>0</v>
      </c>
      <c r="O148" s="22"/>
      <c r="P148" s="22"/>
      <c r="Q148" s="22"/>
      <c r="R148" s="22">
        <f t="shared" si="35"/>
        <v>0</v>
      </c>
      <c r="S148" s="23"/>
    </row>
    <row r="149" spans="1:19" s="18" customFormat="1" ht="12.75">
      <c r="A149" s="27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>
        <f t="shared" si="34"/>
        <v>0</v>
      </c>
      <c r="O149" s="22"/>
      <c r="P149" s="22"/>
      <c r="Q149" s="22"/>
      <c r="R149" s="22">
        <f t="shared" si="35"/>
        <v>0</v>
      </c>
      <c r="S149" s="23"/>
    </row>
    <row r="150" spans="1:19" s="18" customFormat="1" ht="12.75">
      <c r="A150" s="27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>
        <f t="shared" si="34"/>
        <v>0</v>
      </c>
      <c r="O150" s="22"/>
      <c r="P150" s="22"/>
      <c r="Q150" s="22"/>
      <c r="R150" s="22">
        <f t="shared" si="35"/>
        <v>0</v>
      </c>
      <c r="S150" s="23"/>
    </row>
    <row r="151" spans="1:19" s="18" customFormat="1" ht="12.75">
      <c r="A151" s="24"/>
      <c r="B151" s="22"/>
      <c r="C151" s="22"/>
      <c r="D151" s="22"/>
      <c r="E151" s="22"/>
      <c r="F151" s="22"/>
      <c r="G151" s="22"/>
      <c r="H151" s="22"/>
      <c r="I151" s="22"/>
      <c r="J151" s="26"/>
      <c r="K151" s="26"/>
      <c r="L151" s="26"/>
      <c r="M151" s="26"/>
      <c r="N151" s="22">
        <f t="shared" si="34"/>
        <v>0</v>
      </c>
      <c r="O151" s="22"/>
      <c r="P151" s="22"/>
      <c r="Q151" s="22"/>
      <c r="R151" s="22">
        <f t="shared" si="35"/>
        <v>0</v>
      </c>
      <c r="S151" s="23"/>
    </row>
    <row r="152" spans="3:19" s="18" customFormat="1" ht="12.75">
      <c r="C152" s="113" t="s">
        <v>42</v>
      </c>
      <c r="D152" s="113">
        <f>SUM(D141:D151)</f>
        <v>1</v>
      </c>
      <c r="E152" s="113">
        <f aca="true" t="shared" si="36" ref="E152:M152">SUM(E141:E151)</f>
        <v>0</v>
      </c>
      <c r="F152" s="113">
        <f t="shared" si="36"/>
        <v>1</v>
      </c>
      <c r="G152" s="113">
        <f t="shared" si="36"/>
        <v>3</v>
      </c>
      <c r="H152" s="113">
        <f t="shared" si="36"/>
        <v>3</v>
      </c>
      <c r="I152" s="113">
        <f t="shared" si="36"/>
        <v>11</v>
      </c>
      <c r="J152" s="113">
        <f t="shared" si="36"/>
        <v>1</v>
      </c>
      <c r="K152" s="113">
        <f t="shared" si="36"/>
        <v>2</v>
      </c>
      <c r="L152" s="113">
        <f t="shared" si="36"/>
        <v>0</v>
      </c>
      <c r="M152" s="113">
        <f t="shared" si="36"/>
        <v>0</v>
      </c>
      <c r="N152" s="114">
        <f>SUM(N141:N151)</f>
        <v>22</v>
      </c>
      <c r="O152" s="114">
        <f>SUM(O141:O151)</f>
        <v>0</v>
      </c>
      <c r="P152" s="114">
        <f>SUM(P141:P151)</f>
        <v>0</v>
      </c>
      <c r="Q152" s="114">
        <f>SUM(Q141:Q151)</f>
        <v>0</v>
      </c>
      <c r="R152" s="114">
        <f>SUM(R141:R151)</f>
        <v>22</v>
      </c>
      <c r="S152" s="23"/>
    </row>
    <row r="153" spans="1:19" s="18" customFormat="1" ht="12.75">
      <c r="A153" s="112" t="s">
        <v>127</v>
      </c>
      <c r="B153" s="22">
        <v>2</v>
      </c>
      <c r="C153" s="22" t="s">
        <v>302</v>
      </c>
      <c r="D153" s="22"/>
      <c r="E153" s="22"/>
      <c r="F153" s="22"/>
      <c r="G153" s="22"/>
      <c r="H153" s="22"/>
      <c r="I153" s="22"/>
      <c r="J153" s="22">
        <v>1</v>
      </c>
      <c r="K153" s="22">
        <v>2</v>
      </c>
      <c r="L153" s="22"/>
      <c r="M153" s="22"/>
      <c r="N153" s="22">
        <f aca="true" t="shared" si="37" ref="N153:N163">SUM(D153:M153)</f>
        <v>3</v>
      </c>
      <c r="O153" s="22"/>
      <c r="P153" s="22"/>
      <c r="Q153" s="22"/>
      <c r="R153" s="22">
        <f>SUM(N153:Q153)</f>
        <v>3</v>
      </c>
      <c r="S153" s="23"/>
    </row>
    <row r="154" spans="1:19" s="18" customFormat="1" ht="12.75">
      <c r="A154" s="24"/>
      <c r="B154" s="22">
        <v>3</v>
      </c>
      <c r="C154" s="22" t="s">
        <v>147</v>
      </c>
      <c r="D154" s="22">
        <v>1</v>
      </c>
      <c r="E154" s="22">
        <v>3</v>
      </c>
      <c r="F154" s="22"/>
      <c r="G154" s="22"/>
      <c r="H154" s="22">
        <v>2</v>
      </c>
      <c r="I154" s="22"/>
      <c r="J154" s="22">
        <v>3</v>
      </c>
      <c r="K154" s="22">
        <v>3</v>
      </c>
      <c r="L154" s="22"/>
      <c r="M154" s="22"/>
      <c r="N154" s="22">
        <f t="shared" si="37"/>
        <v>12</v>
      </c>
      <c r="O154" s="22"/>
      <c r="P154" s="22"/>
      <c r="Q154" s="22"/>
      <c r="R154" s="22">
        <f aca="true" t="shared" si="38" ref="R154:R163">SUM(N154:Q154)</f>
        <v>12</v>
      </c>
      <c r="S154" s="23"/>
    </row>
    <row r="155" spans="1:19" s="18" customFormat="1" ht="12.75">
      <c r="A155" s="24"/>
      <c r="B155" s="26">
        <v>4</v>
      </c>
      <c r="C155" s="26" t="s">
        <v>203</v>
      </c>
      <c r="D155" s="22"/>
      <c r="E155" s="22">
        <v>1</v>
      </c>
      <c r="F155" s="22"/>
      <c r="G155" s="22"/>
      <c r="H155" s="22"/>
      <c r="I155" s="22"/>
      <c r="J155" s="22"/>
      <c r="K155" s="22"/>
      <c r="L155" s="22"/>
      <c r="M155" s="22"/>
      <c r="N155" s="22">
        <f t="shared" si="37"/>
        <v>1</v>
      </c>
      <c r="O155" s="22"/>
      <c r="P155" s="22"/>
      <c r="Q155" s="22"/>
      <c r="R155" s="22">
        <f t="shared" si="38"/>
        <v>1</v>
      </c>
      <c r="S155" s="23"/>
    </row>
    <row r="156" spans="1:19" s="18" customFormat="1" ht="12.75">
      <c r="A156" s="24"/>
      <c r="B156" s="26">
        <v>6</v>
      </c>
      <c r="C156" s="26" t="s">
        <v>263</v>
      </c>
      <c r="D156" s="22"/>
      <c r="E156" s="22"/>
      <c r="F156" s="22"/>
      <c r="G156" s="22">
        <v>1</v>
      </c>
      <c r="H156" s="22">
        <v>1</v>
      </c>
      <c r="I156" s="22"/>
      <c r="J156" s="22"/>
      <c r="K156" s="22"/>
      <c r="L156" s="22"/>
      <c r="M156" s="22"/>
      <c r="N156" s="22">
        <f t="shared" si="37"/>
        <v>2</v>
      </c>
      <c r="O156" s="22"/>
      <c r="P156" s="22"/>
      <c r="Q156" s="22"/>
      <c r="R156" s="22">
        <f t="shared" si="38"/>
        <v>2</v>
      </c>
      <c r="S156" s="23"/>
    </row>
    <row r="157" spans="1:19" s="18" customFormat="1" ht="12.75">
      <c r="A157" s="24"/>
      <c r="B157" s="26">
        <v>8</v>
      </c>
      <c r="C157" s="26" t="s">
        <v>278</v>
      </c>
      <c r="D157" s="22"/>
      <c r="E157" s="22"/>
      <c r="F157" s="22"/>
      <c r="G157" s="22"/>
      <c r="H157" s="22">
        <v>1</v>
      </c>
      <c r="I157" s="22"/>
      <c r="J157" s="22">
        <v>1</v>
      </c>
      <c r="K157" s="22"/>
      <c r="L157" s="22"/>
      <c r="M157" s="22"/>
      <c r="N157" s="22">
        <f t="shared" si="37"/>
        <v>2</v>
      </c>
      <c r="O157" s="22"/>
      <c r="P157" s="22"/>
      <c r="Q157" s="22"/>
      <c r="R157" s="22">
        <f t="shared" si="38"/>
        <v>2</v>
      </c>
      <c r="S157" s="23"/>
    </row>
    <row r="158" spans="1:19" s="18" customFormat="1" ht="12.75">
      <c r="A158" s="24"/>
      <c r="B158" s="22">
        <v>9</v>
      </c>
      <c r="C158" s="22" t="s">
        <v>95</v>
      </c>
      <c r="D158" s="22">
        <v>2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>
        <f t="shared" si="37"/>
        <v>2</v>
      </c>
      <c r="O158" s="22"/>
      <c r="P158" s="22"/>
      <c r="Q158" s="22"/>
      <c r="R158" s="22">
        <f t="shared" si="38"/>
        <v>2</v>
      </c>
      <c r="S158" s="23"/>
    </row>
    <row r="159" spans="1:19" s="18" customFormat="1" ht="12.75">
      <c r="A159" s="24"/>
      <c r="B159" s="22">
        <v>10</v>
      </c>
      <c r="C159" s="22" t="s">
        <v>202</v>
      </c>
      <c r="D159" s="22"/>
      <c r="E159" s="22">
        <v>2</v>
      </c>
      <c r="F159" s="22"/>
      <c r="G159" s="22"/>
      <c r="H159" s="22"/>
      <c r="I159" s="22"/>
      <c r="J159" s="22">
        <v>2</v>
      </c>
      <c r="K159" s="22">
        <v>2</v>
      </c>
      <c r="L159" s="22"/>
      <c r="M159" s="22"/>
      <c r="N159" s="22">
        <f t="shared" si="37"/>
        <v>6</v>
      </c>
      <c r="O159" s="22"/>
      <c r="P159" s="22"/>
      <c r="Q159" s="22"/>
      <c r="R159" s="22">
        <f t="shared" si="38"/>
        <v>6</v>
      </c>
      <c r="S159" s="23"/>
    </row>
    <row r="160" spans="1:19" s="18" customFormat="1" ht="12.75">
      <c r="A160" s="27"/>
      <c r="B160" s="26">
        <v>11</v>
      </c>
      <c r="C160" s="26" t="s">
        <v>163</v>
      </c>
      <c r="D160" s="22"/>
      <c r="E160" s="22"/>
      <c r="F160" s="22"/>
      <c r="G160" s="22"/>
      <c r="H160" s="22"/>
      <c r="I160" s="22"/>
      <c r="J160" s="22">
        <v>2</v>
      </c>
      <c r="K160" s="22"/>
      <c r="L160" s="22"/>
      <c r="M160" s="22"/>
      <c r="N160" s="22">
        <f t="shared" si="37"/>
        <v>2</v>
      </c>
      <c r="O160" s="22"/>
      <c r="P160" s="22"/>
      <c r="Q160" s="22"/>
      <c r="R160" s="22">
        <f t="shared" si="38"/>
        <v>2</v>
      </c>
      <c r="S160" s="23"/>
    </row>
    <row r="161" spans="1:19" s="18" customFormat="1" ht="12.75">
      <c r="A161" s="27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>
        <f t="shared" si="37"/>
        <v>0</v>
      </c>
      <c r="O161" s="22"/>
      <c r="P161" s="22"/>
      <c r="Q161" s="22"/>
      <c r="R161" s="22">
        <f t="shared" si="38"/>
        <v>0</v>
      </c>
      <c r="S161" s="23"/>
    </row>
    <row r="162" spans="1:19" s="18" customFormat="1" ht="12.75">
      <c r="A162" s="27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>
        <f t="shared" si="37"/>
        <v>0</v>
      </c>
      <c r="O162" s="22"/>
      <c r="P162" s="22"/>
      <c r="Q162" s="22"/>
      <c r="R162" s="22">
        <f t="shared" si="38"/>
        <v>0</v>
      </c>
      <c r="S162" s="23"/>
    </row>
    <row r="163" spans="1:19" s="18" customFormat="1" ht="12.75">
      <c r="A163" s="24"/>
      <c r="B163" s="22"/>
      <c r="C163" s="22"/>
      <c r="D163" s="22"/>
      <c r="E163" s="22"/>
      <c r="F163" s="22"/>
      <c r="G163" s="22"/>
      <c r="H163" s="22"/>
      <c r="I163" s="22"/>
      <c r="J163" s="26"/>
      <c r="K163" s="26"/>
      <c r="L163" s="26"/>
      <c r="M163" s="26"/>
      <c r="N163" s="22">
        <f t="shared" si="37"/>
        <v>0</v>
      </c>
      <c r="O163" s="22"/>
      <c r="P163" s="22"/>
      <c r="Q163" s="22"/>
      <c r="R163" s="22">
        <f t="shared" si="38"/>
        <v>0</v>
      </c>
      <c r="S163" s="23"/>
    </row>
    <row r="164" spans="3:19" s="18" customFormat="1" ht="12.75">
      <c r="C164" s="113" t="s">
        <v>42</v>
      </c>
      <c r="D164" s="113">
        <f>SUM(D153:D163)</f>
        <v>3</v>
      </c>
      <c r="E164" s="113">
        <f aca="true" t="shared" si="39" ref="E164:M164">SUM(E153:E163)</f>
        <v>6</v>
      </c>
      <c r="F164" s="113">
        <f t="shared" si="39"/>
        <v>0</v>
      </c>
      <c r="G164" s="113">
        <f t="shared" si="39"/>
        <v>1</v>
      </c>
      <c r="H164" s="113">
        <f t="shared" si="39"/>
        <v>4</v>
      </c>
      <c r="I164" s="113">
        <f t="shared" si="39"/>
        <v>0</v>
      </c>
      <c r="J164" s="113">
        <f t="shared" si="39"/>
        <v>9</v>
      </c>
      <c r="K164" s="113">
        <f t="shared" si="39"/>
        <v>7</v>
      </c>
      <c r="L164" s="113">
        <f t="shared" si="39"/>
        <v>0</v>
      </c>
      <c r="M164" s="113">
        <f t="shared" si="39"/>
        <v>0</v>
      </c>
      <c r="N164" s="115">
        <f>SUM(N153:N163)</f>
        <v>30</v>
      </c>
      <c r="O164" s="115">
        <f>SUM(O153:O163)</f>
        <v>0</v>
      </c>
      <c r="P164" s="115">
        <f>SUM(P153:P163)</f>
        <v>0</v>
      </c>
      <c r="Q164" s="115">
        <f>SUM(Q153:Q163)</f>
        <v>0</v>
      </c>
      <c r="R164" s="115">
        <f>SUM(R153:R163)</f>
        <v>30</v>
      </c>
      <c r="S164" s="23"/>
    </row>
    <row r="165" spans="1:19" s="18" customFormat="1" ht="12.75">
      <c r="A165" s="112" t="s">
        <v>33</v>
      </c>
      <c r="B165" s="26">
        <v>0</v>
      </c>
      <c r="C165" s="26" t="s">
        <v>300</v>
      </c>
      <c r="D165" s="22"/>
      <c r="E165" s="22"/>
      <c r="F165" s="22"/>
      <c r="G165" s="22"/>
      <c r="H165" s="22"/>
      <c r="I165" s="22"/>
      <c r="J165" s="22">
        <v>2</v>
      </c>
      <c r="K165" s="22"/>
      <c r="L165" s="22"/>
      <c r="M165" s="22"/>
      <c r="N165" s="22">
        <f aca="true" t="shared" si="40" ref="N165:N175">SUM(D165:M165)</f>
        <v>2</v>
      </c>
      <c r="O165" s="22"/>
      <c r="P165" s="22"/>
      <c r="Q165" s="22"/>
      <c r="R165" s="22">
        <f>SUM(N165:Q165)</f>
        <v>2</v>
      </c>
      <c r="S165" s="23"/>
    </row>
    <row r="166" spans="1:19" s="18" customFormat="1" ht="12.75">
      <c r="A166" s="24"/>
      <c r="B166" s="22">
        <v>1</v>
      </c>
      <c r="C166" s="22" t="s">
        <v>272</v>
      </c>
      <c r="D166" s="22"/>
      <c r="E166" s="22"/>
      <c r="F166" s="22"/>
      <c r="G166" s="22"/>
      <c r="H166" s="22">
        <v>1</v>
      </c>
      <c r="I166" s="22"/>
      <c r="J166" s="22">
        <v>1</v>
      </c>
      <c r="K166" s="22"/>
      <c r="L166" s="22"/>
      <c r="M166" s="22"/>
      <c r="N166" s="22">
        <f t="shared" si="40"/>
        <v>2</v>
      </c>
      <c r="O166" s="22"/>
      <c r="P166" s="22"/>
      <c r="Q166" s="22"/>
      <c r="R166" s="22">
        <f aca="true" t="shared" si="41" ref="R166:R175">SUM(N166:Q166)</f>
        <v>2</v>
      </c>
      <c r="S166" s="23"/>
    </row>
    <row r="167" spans="1:19" s="18" customFormat="1" ht="12.75">
      <c r="A167" s="24"/>
      <c r="B167" s="22">
        <v>3</v>
      </c>
      <c r="C167" s="22" t="s">
        <v>205</v>
      </c>
      <c r="D167" s="22"/>
      <c r="E167" s="22">
        <v>2</v>
      </c>
      <c r="F167" s="22">
        <v>1</v>
      </c>
      <c r="G167" s="22"/>
      <c r="H167" s="22"/>
      <c r="I167" s="22"/>
      <c r="J167" s="22"/>
      <c r="K167" s="22"/>
      <c r="L167" s="22"/>
      <c r="M167" s="22"/>
      <c r="N167" s="22">
        <f t="shared" si="40"/>
        <v>3</v>
      </c>
      <c r="O167" s="22"/>
      <c r="P167" s="22"/>
      <c r="Q167" s="22"/>
      <c r="R167" s="22">
        <f t="shared" si="41"/>
        <v>3</v>
      </c>
      <c r="S167" s="23"/>
    </row>
    <row r="168" spans="1:19" s="18" customFormat="1" ht="12.75">
      <c r="A168" s="24"/>
      <c r="B168" s="22">
        <v>8</v>
      </c>
      <c r="C168" s="22" t="s">
        <v>270</v>
      </c>
      <c r="D168" s="22"/>
      <c r="E168" s="22"/>
      <c r="F168" s="22"/>
      <c r="G168" s="22">
        <v>2</v>
      </c>
      <c r="H168" s="22"/>
      <c r="I168" s="22">
        <v>4</v>
      </c>
      <c r="J168" s="22">
        <v>5</v>
      </c>
      <c r="K168" s="22"/>
      <c r="L168" s="22"/>
      <c r="M168" s="22"/>
      <c r="N168" s="22">
        <f t="shared" si="40"/>
        <v>11</v>
      </c>
      <c r="O168" s="22"/>
      <c r="P168" s="22"/>
      <c r="Q168" s="22"/>
      <c r="R168" s="22">
        <f t="shared" si="41"/>
        <v>11</v>
      </c>
      <c r="S168" s="23"/>
    </row>
    <row r="169" spans="1:19" s="18" customFormat="1" ht="12.75">
      <c r="A169" s="24"/>
      <c r="B169" s="22">
        <v>16</v>
      </c>
      <c r="C169" s="22" t="s">
        <v>204</v>
      </c>
      <c r="D169" s="22"/>
      <c r="E169" s="22">
        <v>1</v>
      </c>
      <c r="F169" s="22"/>
      <c r="G169" s="22"/>
      <c r="H169" s="22"/>
      <c r="I169" s="22"/>
      <c r="J169" s="22"/>
      <c r="K169" s="22"/>
      <c r="L169" s="22"/>
      <c r="M169" s="22"/>
      <c r="N169" s="22">
        <f t="shared" si="40"/>
        <v>1</v>
      </c>
      <c r="O169" s="22"/>
      <c r="P169" s="22"/>
      <c r="Q169" s="22"/>
      <c r="R169" s="22">
        <f t="shared" si="41"/>
        <v>1</v>
      </c>
      <c r="S169" s="23"/>
    </row>
    <row r="170" spans="1:19" s="18" customFormat="1" ht="12.75">
      <c r="A170" s="24"/>
      <c r="B170" s="26"/>
      <c r="C170" s="26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>
        <f t="shared" si="40"/>
        <v>0</v>
      </c>
      <c r="O170" s="22"/>
      <c r="P170" s="22"/>
      <c r="Q170" s="22"/>
      <c r="R170" s="22">
        <f t="shared" si="41"/>
        <v>0</v>
      </c>
      <c r="S170" s="23"/>
    </row>
    <row r="171" spans="1:19" s="18" customFormat="1" ht="12.75">
      <c r="A171" s="24"/>
      <c r="B171" s="26"/>
      <c r="C171" s="26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>
        <f t="shared" si="40"/>
        <v>0</v>
      </c>
      <c r="O171" s="22"/>
      <c r="P171" s="22"/>
      <c r="Q171" s="22"/>
      <c r="R171" s="22">
        <f t="shared" si="41"/>
        <v>0</v>
      </c>
      <c r="S171" s="23"/>
    </row>
    <row r="172" spans="1:19" s="18" customFormat="1" ht="12.75">
      <c r="A172" s="27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>
        <f t="shared" si="40"/>
        <v>0</v>
      </c>
      <c r="O172" s="22"/>
      <c r="P172" s="22"/>
      <c r="Q172" s="22"/>
      <c r="R172" s="22">
        <f t="shared" si="41"/>
        <v>0</v>
      </c>
      <c r="S172" s="23"/>
    </row>
    <row r="173" spans="1:19" s="18" customFormat="1" ht="12.75">
      <c r="A173" s="27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>
        <f t="shared" si="40"/>
        <v>0</v>
      </c>
      <c r="O173" s="22"/>
      <c r="P173" s="22"/>
      <c r="Q173" s="22"/>
      <c r="R173" s="22">
        <f t="shared" si="41"/>
        <v>0</v>
      </c>
      <c r="S173" s="23"/>
    </row>
    <row r="174" spans="1:19" s="18" customFormat="1" ht="12.75">
      <c r="A174" s="27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>
        <f t="shared" si="40"/>
        <v>0</v>
      </c>
      <c r="O174" s="22"/>
      <c r="P174" s="22"/>
      <c r="Q174" s="22"/>
      <c r="R174" s="22">
        <f t="shared" si="41"/>
        <v>0</v>
      </c>
      <c r="S174" s="23"/>
    </row>
    <row r="175" spans="1:19" s="18" customFormat="1" ht="12.75">
      <c r="A175" s="24"/>
      <c r="B175" s="22"/>
      <c r="C175" s="22"/>
      <c r="D175" s="22"/>
      <c r="E175" s="22"/>
      <c r="F175" s="22"/>
      <c r="G175" s="22"/>
      <c r="H175" s="22"/>
      <c r="I175" s="22"/>
      <c r="J175" s="26"/>
      <c r="K175" s="26"/>
      <c r="L175" s="26"/>
      <c r="M175" s="26"/>
      <c r="N175" s="22">
        <f t="shared" si="40"/>
        <v>0</v>
      </c>
      <c r="O175" s="22"/>
      <c r="P175" s="22"/>
      <c r="Q175" s="22"/>
      <c r="R175" s="22">
        <f t="shared" si="41"/>
        <v>0</v>
      </c>
      <c r="S175" s="23"/>
    </row>
    <row r="176" spans="3:19" s="18" customFormat="1" ht="12.75">
      <c r="C176" s="113" t="s">
        <v>42</v>
      </c>
      <c r="D176" s="113">
        <f>SUM(D165:D175)</f>
        <v>0</v>
      </c>
      <c r="E176" s="113">
        <f aca="true" t="shared" si="42" ref="E176:M176">SUM(E165:E175)</f>
        <v>3</v>
      </c>
      <c r="F176" s="113">
        <f t="shared" si="42"/>
        <v>1</v>
      </c>
      <c r="G176" s="113">
        <f t="shared" si="42"/>
        <v>2</v>
      </c>
      <c r="H176" s="113">
        <f t="shared" si="42"/>
        <v>1</v>
      </c>
      <c r="I176" s="113">
        <f t="shared" si="42"/>
        <v>4</v>
      </c>
      <c r="J176" s="113">
        <f t="shared" si="42"/>
        <v>8</v>
      </c>
      <c r="K176" s="113">
        <f t="shared" si="42"/>
        <v>0</v>
      </c>
      <c r="L176" s="113">
        <f t="shared" si="42"/>
        <v>0</v>
      </c>
      <c r="M176" s="113">
        <f t="shared" si="42"/>
        <v>0</v>
      </c>
      <c r="N176" s="114">
        <f>SUM(N165:N175)</f>
        <v>19</v>
      </c>
      <c r="O176" s="114">
        <f>SUM(O165:O175)</f>
        <v>0</v>
      </c>
      <c r="P176" s="114">
        <f>SUM(P165:P175)</f>
        <v>0</v>
      </c>
      <c r="Q176" s="114">
        <f>SUM(Q165:Q175)</f>
        <v>0</v>
      </c>
      <c r="R176" s="114">
        <f>SUM(R165:R175)</f>
        <v>19</v>
      </c>
      <c r="S176" s="23"/>
    </row>
    <row r="177" spans="1:19" s="18" customFormat="1" ht="12.75">
      <c r="A177" s="112" t="s">
        <v>26</v>
      </c>
      <c r="B177" s="22">
        <v>5</v>
      </c>
      <c r="C177" s="22" t="s">
        <v>234</v>
      </c>
      <c r="D177" s="22"/>
      <c r="E177" s="22">
        <v>1</v>
      </c>
      <c r="F177" s="22">
        <v>3</v>
      </c>
      <c r="G177" s="22"/>
      <c r="H177" s="22"/>
      <c r="I177" s="22">
        <v>2</v>
      </c>
      <c r="J177" s="22"/>
      <c r="K177" s="22">
        <v>2</v>
      </c>
      <c r="L177" s="22"/>
      <c r="M177" s="22"/>
      <c r="N177" s="22">
        <f aca="true" t="shared" si="43" ref="N177:N187">SUM(D177:M177)</f>
        <v>8</v>
      </c>
      <c r="O177" s="22"/>
      <c r="P177" s="22"/>
      <c r="Q177" s="22"/>
      <c r="R177" s="22">
        <f>SUM(N177:Q177)</f>
        <v>8</v>
      </c>
      <c r="S177" s="23"/>
    </row>
    <row r="178" spans="1:19" s="18" customFormat="1" ht="12.75">
      <c r="A178" s="24"/>
      <c r="B178" s="22">
        <v>8</v>
      </c>
      <c r="C178" s="22" t="s">
        <v>154</v>
      </c>
      <c r="D178" s="22">
        <v>1</v>
      </c>
      <c r="E178" s="22"/>
      <c r="F178" s="22">
        <v>1</v>
      </c>
      <c r="G178" s="22">
        <v>1</v>
      </c>
      <c r="H178" s="22"/>
      <c r="I178" s="22"/>
      <c r="J178" s="22"/>
      <c r="K178" s="22"/>
      <c r="L178" s="22"/>
      <c r="M178" s="22"/>
      <c r="N178" s="22">
        <f t="shared" si="43"/>
        <v>3</v>
      </c>
      <c r="O178" s="22"/>
      <c r="P178" s="22"/>
      <c r="Q178" s="22"/>
      <c r="R178" s="22">
        <f aca="true" t="shared" si="44" ref="R178:R187">SUM(N178:Q178)</f>
        <v>3</v>
      </c>
      <c r="S178" s="23"/>
    </row>
    <row r="179" spans="1:19" s="18" customFormat="1" ht="12.75">
      <c r="A179" s="24"/>
      <c r="B179" s="26">
        <v>9</v>
      </c>
      <c r="C179" s="26" t="s">
        <v>311</v>
      </c>
      <c r="D179" s="22"/>
      <c r="E179" s="22"/>
      <c r="F179" s="22"/>
      <c r="G179" s="22"/>
      <c r="H179" s="22"/>
      <c r="I179" s="22"/>
      <c r="J179" s="22"/>
      <c r="K179" s="22">
        <v>2</v>
      </c>
      <c r="L179" s="22"/>
      <c r="M179" s="22"/>
      <c r="N179" s="22">
        <f t="shared" si="43"/>
        <v>2</v>
      </c>
      <c r="O179" s="22"/>
      <c r="P179" s="22"/>
      <c r="Q179" s="22"/>
      <c r="R179" s="22">
        <f t="shared" si="44"/>
        <v>2</v>
      </c>
      <c r="S179" s="23"/>
    </row>
    <row r="180" spans="1:19" s="18" customFormat="1" ht="12.75">
      <c r="A180" s="24"/>
      <c r="B180" s="26">
        <v>10</v>
      </c>
      <c r="C180" s="26" t="s">
        <v>225</v>
      </c>
      <c r="D180" s="22"/>
      <c r="E180" s="22"/>
      <c r="F180" s="22">
        <v>1</v>
      </c>
      <c r="G180" s="22"/>
      <c r="H180" s="22"/>
      <c r="I180" s="22"/>
      <c r="J180" s="22"/>
      <c r="K180" s="22">
        <v>1</v>
      </c>
      <c r="L180" s="22"/>
      <c r="M180" s="22"/>
      <c r="N180" s="22">
        <f t="shared" si="43"/>
        <v>2</v>
      </c>
      <c r="O180" s="22"/>
      <c r="P180" s="22"/>
      <c r="Q180" s="22"/>
      <c r="R180" s="22">
        <f t="shared" si="44"/>
        <v>2</v>
      </c>
      <c r="S180" s="23"/>
    </row>
    <row r="181" spans="1:19" s="18" customFormat="1" ht="12.75">
      <c r="A181" s="24"/>
      <c r="B181" s="22">
        <v>16</v>
      </c>
      <c r="C181" s="22" t="s">
        <v>153</v>
      </c>
      <c r="D181" s="22">
        <v>1</v>
      </c>
      <c r="E181" s="22"/>
      <c r="F181" s="22">
        <v>1</v>
      </c>
      <c r="G181" s="22"/>
      <c r="H181" s="22"/>
      <c r="I181" s="22">
        <v>2</v>
      </c>
      <c r="J181" s="22"/>
      <c r="K181" s="22">
        <v>3</v>
      </c>
      <c r="L181" s="22"/>
      <c r="M181" s="22"/>
      <c r="N181" s="22">
        <f t="shared" si="43"/>
        <v>7</v>
      </c>
      <c r="O181" s="22"/>
      <c r="P181" s="22"/>
      <c r="Q181" s="22"/>
      <c r="R181" s="22">
        <f t="shared" si="44"/>
        <v>7</v>
      </c>
      <c r="S181" s="23"/>
    </row>
    <row r="182" spans="1:19" s="18" customFormat="1" ht="12.75">
      <c r="A182" s="24"/>
      <c r="B182" s="26">
        <v>23</v>
      </c>
      <c r="C182" s="26" t="s">
        <v>230</v>
      </c>
      <c r="D182" s="22"/>
      <c r="E182" s="22"/>
      <c r="F182" s="22"/>
      <c r="G182" s="22"/>
      <c r="H182" s="22"/>
      <c r="I182" s="22">
        <v>1</v>
      </c>
      <c r="J182" s="22"/>
      <c r="K182" s="22"/>
      <c r="L182" s="22"/>
      <c r="M182" s="22"/>
      <c r="N182" s="22">
        <f t="shared" si="43"/>
        <v>1</v>
      </c>
      <c r="O182" s="22"/>
      <c r="P182" s="22"/>
      <c r="Q182" s="22"/>
      <c r="R182" s="22">
        <f t="shared" si="44"/>
        <v>1</v>
      </c>
      <c r="S182" s="23"/>
    </row>
    <row r="183" spans="1:19" s="18" customFormat="1" ht="12.75">
      <c r="A183" s="24"/>
      <c r="B183" s="22">
        <v>31</v>
      </c>
      <c r="C183" s="22" t="s">
        <v>216</v>
      </c>
      <c r="D183" s="22"/>
      <c r="E183" s="22">
        <v>1</v>
      </c>
      <c r="F183" s="22">
        <v>1</v>
      </c>
      <c r="G183" s="22"/>
      <c r="H183" s="22"/>
      <c r="I183" s="22"/>
      <c r="J183" s="22"/>
      <c r="K183" s="22"/>
      <c r="L183" s="22"/>
      <c r="M183" s="22"/>
      <c r="N183" s="22">
        <f t="shared" si="43"/>
        <v>2</v>
      </c>
      <c r="O183" s="22"/>
      <c r="P183" s="22"/>
      <c r="Q183" s="22"/>
      <c r="R183" s="22">
        <f t="shared" si="44"/>
        <v>2</v>
      </c>
      <c r="S183" s="23"/>
    </row>
    <row r="184" spans="1:19" s="18" customFormat="1" ht="12.75">
      <c r="A184" s="27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>
        <f t="shared" si="43"/>
        <v>0</v>
      </c>
      <c r="O184" s="22"/>
      <c r="P184" s="22"/>
      <c r="Q184" s="22"/>
      <c r="R184" s="22">
        <f t="shared" si="44"/>
        <v>0</v>
      </c>
      <c r="S184" s="23"/>
    </row>
    <row r="185" spans="1:19" s="18" customFormat="1" ht="12.75">
      <c r="A185" s="27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>
        <f t="shared" si="43"/>
        <v>0</v>
      </c>
      <c r="O185" s="22"/>
      <c r="P185" s="22"/>
      <c r="Q185" s="22"/>
      <c r="R185" s="22">
        <f t="shared" si="44"/>
        <v>0</v>
      </c>
      <c r="S185" s="23"/>
    </row>
    <row r="186" spans="1:19" s="18" customFormat="1" ht="12.75">
      <c r="A186" s="27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>
        <f t="shared" si="43"/>
        <v>0</v>
      </c>
      <c r="O186" s="22"/>
      <c r="P186" s="22"/>
      <c r="Q186" s="22"/>
      <c r="R186" s="22">
        <f t="shared" si="44"/>
        <v>0</v>
      </c>
      <c r="S186" s="23"/>
    </row>
    <row r="187" spans="1:19" s="18" customFormat="1" ht="12.75">
      <c r="A187" s="24"/>
      <c r="B187" s="22"/>
      <c r="C187" s="22"/>
      <c r="D187" s="22"/>
      <c r="E187" s="22"/>
      <c r="F187" s="22"/>
      <c r="G187" s="22"/>
      <c r="H187" s="22"/>
      <c r="I187" s="22"/>
      <c r="J187" s="26"/>
      <c r="K187" s="26"/>
      <c r="L187" s="26"/>
      <c r="M187" s="26"/>
      <c r="N187" s="22">
        <f t="shared" si="43"/>
        <v>0</v>
      </c>
      <c r="O187" s="22"/>
      <c r="P187" s="22"/>
      <c r="Q187" s="22"/>
      <c r="R187" s="22">
        <f t="shared" si="44"/>
        <v>0</v>
      </c>
      <c r="S187" s="23"/>
    </row>
    <row r="188" spans="3:19" s="18" customFormat="1" ht="12.75">
      <c r="C188" s="113" t="s">
        <v>42</v>
      </c>
      <c r="D188" s="113">
        <f>SUM(D177:D187)</f>
        <v>2</v>
      </c>
      <c r="E188" s="113">
        <f aca="true" t="shared" si="45" ref="E188:M188">SUM(E177:E187)</f>
        <v>2</v>
      </c>
      <c r="F188" s="113">
        <f t="shared" si="45"/>
        <v>7</v>
      </c>
      <c r="G188" s="113">
        <f t="shared" si="45"/>
        <v>1</v>
      </c>
      <c r="H188" s="113">
        <f t="shared" si="45"/>
        <v>0</v>
      </c>
      <c r="I188" s="113">
        <f t="shared" si="45"/>
        <v>5</v>
      </c>
      <c r="J188" s="113">
        <f t="shared" si="45"/>
        <v>0</v>
      </c>
      <c r="K188" s="113">
        <f t="shared" si="45"/>
        <v>8</v>
      </c>
      <c r="L188" s="113">
        <f t="shared" si="45"/>
        <v>0</v>
      </c>
      <c r="M188" s="113">
        <f t="shared" si="45"/>
        <v>0</v>
      </c>
      <c r="N188" s="114">
        <f>SUM(N177:N187)</f>
        <v>25</v>
      </c>
      <c r="O188" s="114">
        <f>SUM(O177:O187)</f>
        <v>0</v>
      </c>
      <c r="P188" s="114">
        <f>SUM(P177:P187)</f>
        <v>0</v>
      </c>
      <c r="Q188" s="114">
        <f>SUM(Q177:Q187)</f>
        <v>0</v>
      </c>
      <c r="R188" s="114">
        <f>SUM(R177:R187)</f>
        <v>25</v>
      </c>
      <c r="S188" s="23"/>
    </row>
    <row r="189" spans="1:19" s="18" customFormat="1" ht="12.75">
      <c r="A189" s="112" t="s">
        <v>27</v>
      </c>
      <c r="B189" s="22">
        <v>7</v>
      </c>
      <c r="C189" s="22" t="s">
        <v>46</v>
      </c>
      <c r="D189" s="22">
        <v>1</v>
      </c>
      <c r="E189" s="22"/>
      <c r="F189" s="22"/>
      <c r="G189" s="22"/>
      <c r="H189" s="22"/>
      <c r="I189" s="22">
        <v>2</v>
      </c>
      <c r="J189" s="22"/>
      <c r="K189" s="22"/>
      <c r="L189" s="22"/>
      <c r="M189" s="22"/>
      <c r="N189" s="22">
        <f aca="true" t="shared" si="46" ref="N189:N199">SUM(D189:M189)</f>
        <v>3</v>
      </c>
      <c r="O189" s="22"/>
      <c r="P189" s="22"/>
      <c r="Q189" s="22"/>
      <c r="R189" s="22">
        <f>SUM(N189:Q189)</f>
        <v>3</v>
      </c>
      <c r="S189" s="23"/>
    </row>
    <row r="190" spans="1:19" s="18" customFormat="1" ht="12.75">
      <c r="A190" s="24"/>
      <c r="B190" s="26">
        <v>8</v>
      </c>
      <c r="C190" s="26" t="s">
        <v>280</v>
      </c>
      <c r="D190" s="22"/>
      <c r="E190" s="22"/>
      <c r="F190" s="22"/>
      <c r="G190" s="22"/>
      <c r="H190" s="22">
        <v>1</v>
      </c>
      <c r="I190" s="22">
        <v>3</v>
      </c>
      <c r="J190" s="22"/>
      <c r="K190" s="22"/>
      <c r="L190" s="22"/>
      <c r="M190" s="22"/>
      <c r="N190" s="22">
        <f t="shared" si="46"/>
        <v>4</v>
      </c>
      <c r="O190" s="22"/>
      <c r="P190" s="22"/>
      <c r="Q190" s="22"/>
      <c r="R190" s="22">
        <f aca="true" t="shared" si="47" ref="R190:R199">SUM(N190:Q190)</f>
        <v>4</v>
      </c>
      <c r="S190" s="23"/>
    </row>
    <row r="191" spans="1:19" s="18" customFormat="1" ht="12.75">
      <c r="A191" s="24"/>
      <c r="B191" s="22">
        <v>9</v>
      </c>
      <c r="C191" s="22" t="s">
        <v>44</v>
      </c>
      <c r="D191" s="22">
        <v>1</v>
      </c>
      <c r="E191" s="22"/>
      <c r="F191" s="22"/>
      <c r="G191" s="22">
        <v>1</v>
      </c>
      <c r="H191" s="22"/>
      <c r="I191" s="22"/>
      <c r="J191" s="22"/>
      <c r="K191" s="22"/>
      <c r="L191" s="22"/>
      <c r="M191" s="22"/>
      <c r="N191" s="22">
        <f t="shared" si="46"/>
        <v>2</v>
      </c>
      <c r="O191" s="22"/>
      <c r="P191" s="22"/>
      <c r="Q191" s="22"/>
      <c r="R191" s="22">
        <f t="shared" si="47"/>
        <v>2</v>
      </c>
      <c r="S191" s="23"/>
    </row>
    <row r="192" spans="1:19" s="18" customFormat="1" ht="12.75">
      <c r="A192" s="24"/>
      <c r="B192" s="26">
        <v>10</v>
      </c>
      <c r="C192" s="26" t="s">
        <v>256</v>
      </c>
      <c r="D192" s="22"/>
      <c r="E192" s="22"/>
      <c r="F192" s="22">
        <v>1</v>
      </c>
      <c r="G192" s="22"/>
      <c r="H192" s="22"/>
      <c r="I192" s="22"/>
      <c r="J192" s="22">
        <v>1</v>
      </c>
      <c r="K192" s="22"/>
      <c r="L192" s="22"/>
      <c r="M192" s="22"/>
      <c r="N192" s="22">
        <f t="shared" si="46"/>
        <v>2</v>
      </c>
      <c r="O192" s="22"/>
      <c r="P192" s="22"/>
      <c r="Q192" s="22"/>
      <c r="R192" s="22">
        <f t="shared" si="47"/>
        <v>2</v>
      </c>
      <c r="S192" s="23"/>
    </row>
    <row r="193" spans="1:19" s="18" customFormat="1" ht="12.75">
      <c r="A193" s="24"/>
      <c r="B193" s="22">
        <v>11</v>
      </c>
      <c r="C193" s="22" t="s">
        <v>146</v>
      </c>
      <c r="D193" s="22">
        <v>1</v>
      </c>
      <c r="E193" s="22"/>
      <c r="F193" s="22"/>
      <c r="G193" s="22"/>
      <c r="H193" s="22">
        <v>1</v>
      </c>
      <c r="I193" s="22">
        <v>1</v>
      </c>
      <c r="J193" s="22"/>
      <c r="K193" s="22"/>
      <c r="L193" s="22"/>
      <c r="M193" s="22"/>
      <c r="N193" s="22">
        <f t="shared" si="46"/>
        <v>3</v>
      </c>
      <c r="O193" s="22"/>
      <c r="P193" s="22"/>
      <c r="Q193" s="22"/>
      <c r="R193" s="22">
        <f t="shared" si="47"/>
        <v>3</v>
      </c>
      <c r="S193" s="23"/>
    </row>
    <row r="194" spans="1:19" s="18" customFormat="1" ht="12.75">
      <c r="A194" s="24"/>
      <c r="B194" s="22">
        <v>17</v>
      </c>
      <c r="C194" s="22" t="s">
        <v>255</v>
      </c>
      <c r="D194" s="22"/>
      <c r="E194" s="22"/>
      <c r="F194" s="22">
        <v>2</v>
      </c>
      <c r="G194" s="22"/>
      <c r="H194" s="22"/>
      <c r="I194" s="22"/>
      <c r="J194" s="22"/>
      <c r="K194" s="22"/>
      <c r="L194" s="22"/>
      <c r="M194" s="22"/>
      <c r="N194" s="22">
        <f t="shared" si="46"/>
        <v>2</v>
      </c>
      <c r="O194" s="22"/>
      <c r="P194" s="22"/>
      <c r="Q194" s="22"/>
      <c r="R194" s="22">
        <f t="shared" si="47"/>
        <v>2</v>
      </c>
      <c r="S194" s="23"/>
    </row>
    <row r="195" spans="1:19" s="18" customFormat="1" ht="12.75">
      <c r="A195" s="24"/>
      <c r="B195" s="26">
        <v>49</v>
      </c>
      <c r="C195" s="26" t="s">
        <v>289</v>
      </c>
      <c r="D195" s="22"/>
      <c r="E195" s="22"/>
      <c r="F195" s="22"/>
      <c r="G195" s="22"/>
      <c r="H195" s="22"/>
      <c r="I195" s="22">
        <v>1</v>
      </c>
      <c r="J195" s="22"/>
      <c r="K195" s="22"/>
      <c r="L195" s="22"/>
      <c r="M195" s="22"/>
      <c r="N195" s="22">
        <f t="shared" si="46"/>
        <v>1</v>
      </c>
      <c r="O195" s="22"/>
      <c r="P195" s="22"/>
      <c r="Q195" s="22"/>
      <c r="R195" s="22">
        <f t="shared" si="47"/>
        <v>1</v>
      </c>
      <c r="S195" s="23"/>
    </row>
    <row r="196" spans="1:19" s="18" customFormat="1" ht="12.75">
      <c r="A196" s="27"/>
      <c r="B196" s="22"/>
      <c r="C196" s="22" t="s">
        <v>288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>
        <f t="shared" si="46"/>
        <v>0</v>
      </c>
      <c r="O196" s="22"/>
      <c r="P196" s="22"/>
      <c r="Q196" s="22"/>
      <c r="R196" s="22">
        <f t="shared" si="47"/>
        <v>0</v>
      </c>
      <c r="S196" s="23"/>
    </row>
    <row r="197" spans="1:19" s="18" customFormat="1" ht="12.75">
      <c r="A197" s="27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>
        <f t="shared" si="46"/>
        <v>0</v>
      </c>
      <c r="O197" s="22"/>
      <c r="P197" s="22"/>
      <c r="Q197" s="22"/>
      <c r="R197" s="22">
        <f t="shared" si="47"/>
        <v>0</v>
      </c>
      <c r="S197" s="23"/>
    </row>
    <row r="198" spans="1:19" s="18" customFormat="1" ht="12.75">
      <c r="A198" s="27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>
        <f t="shared" si="46"/>
        <v>0</v>
      </c>
      <c r="O198" s="22"/>
      <c r="P198" s="22"/>
      <c r="Q198" s="22"/>
      <c r="R198" s="22">
        <f t="shared" si="47"/>
        <v>0</v>
      </c>
      <c r="S198" s="23"/>
    </row>
    <row r="199" spans="1:19" s="18" customFormat="1" ht="12.75">
      <c r="A199" s="24"/>
      <c r="B199" s="22"/>
      <c r="C199" s="22"/>
      <c r="D199" s="22"/>
      <c r="E199" s="22"/>
      <c r="F199" s="22"/>
      <c r="G199" s="22"/>
      <c r="H199" s="22"/>
      <c r="I199" s="22"/>
      <c r="J199" s="26"/>
      <c r="K199" s="26"/>
      <c r="L199" s="26"/>
      <c r="M199" s="26"/>
      <c r="N199" s="22">
        <f t="shared" si="46"/>
        <v>0</v>
      </c>
      <c r="O199" s="22"/>
      <c r="P199" s="22"/>
      <c r="Q199" s="22"/>
      <c r="R199" s="22">
        <f t="shared" si="47"/>
        <v>0</v>
      </c>
      <c r="S199" s="23"/>
    </row>
    <row r="200" spans="3:19" s="18" customFormat="1" ht="12.75">
      <c r="C200" s="113" t="s">
        <v>42</v>
      </c>
      <c r="D200" s="113">
        <f>SUM(D189:D199)</f>
        <v>3</v>
      </c>
      <c r="E200" s="113">
        <f aca="true" t="shared" si="48" ref="E200:M200">SUM(E189:E199)</f>
        <v>0</v>
      </c>
      <c r="F200" s="113">
        <f t="shared" si="48"/>
        <v>3</v>
      </c>
      <c r="G200" s="113">
        <f t="shared" si="48"/>
        <v>1</v>
      </c>
      <c r="H200" s="113">
        <f t="shared" si="48"/>
        <v>2</v>
      </c>
      <c r="I200" s="113">
        <f t="shared" si="48"/>
        <v>7</v>
      </c>
      <c r="J200" s="113">
        <f t="shared" si="48"/>
        <v>1</v>
      </c>
      <c r="K200" s="113">
        <f t="shared" si="48"/>
        <v>0</v>
      </c>
      <c r="L200" s="113">
        <f t="shared" si="48"/>
        <v>0</v>
      </c>
      <c r="M200" s="113">
        <f t="shared" si="48"/>
        <v>0</v>
      </c>
      <c r="N200" s="114">
        <f>SUM(N189:N199)</f>
        <v>17</v>
      </c>
      <c r="O200" s="114">
        <f>SUM(O189:O199)</f>
        <v>0</v>
      </c>
      <c r="P200" s="114">
        <f>SUM(P189:P199)</f>
        <v>0</v>
      </c>
      <c r="Q200" s="114">
        <f>SUM(Q189:Q199)</f>
        <v>0</v>
      </c>
      <c r="R200" s="114">
        <f>SUM(R189:R199)</f>
        <v>17</v>
      </c>
      <c r="S200" s="23"/>
    </row>
    <row r="201" spans="1:19" s="18" customFormat="1" ht="12.75">
      <c r="A201" s="112" t="s">
        <v>134</v>
      </c>
      <c r="B201" s="22">
        <v>1</v>
      </c>
      <c r="C201" s="22" t="s">
        <v>148</v>
      </c>
      <c r="D201" s="22">
        <v>1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>
        <f aca="true" t="shared" si="49" ref="N201:N211">SUM(D201:M201)</f>
        <v>1</v>
      </c>
      <c r="O201" s="22"/>
      <c r="P201" s="22"/>
      <c r="Q201" s="22"/>
      <c r="R201" s="22">
        <f>SUM(N201:Q201)</f>
        <v>1</v>
      </c>
      <c r="S201" s="23"/>
    </row>
    <row r="202" spans="1:19" s="18" customFormat="1" ht="12.75">
      <c r="A202" s="24"/>
      <c r="B202" s="22">
        <v>7</v>
      </c>
      <c r="C202" s="22" t="s">
        <v>150</v>
      </c>
      <c r="D202" s="22">
        <v>2</v>
      </c>
      <c r="E202" s="22"/>
      <c r="F202" s="22"/>
      <c r="G202" s="22">
        <v>2</v>
      </c>
      <c r="H202" s="22"/>
      <c r="I202" s="22">
        <v>1</v>
      </c>
      <c r="J202" s="22"/>
      <c r="K202" s="22">
        <v>1</v>
      </c>
      <c r="L202" s="22"/>
      <c r="M202" s="22"/>
      <c r="N202" s="22">
        <f t="shared" si="49"/>
        <v>6</v>
      </c>
      <c r="O202" s="22"/>
      <c r="P202" s="22"/>
      <c r="Q202" s="22"/>
      <c r="R202" s="22">
        <f aca="true" t="shared" si="50" ref="R202:R211">SUM(N202:Q202)</f>
        <v>6</v>
      </c>
      <c r="S202" s="23"/>
    </row>
    <row r="203" spans="1:19" s="18" customFormat="1" ht="12.75">
      <c r="A203" s="24"/>
      <c r="B203" s="26">
        <v>10</v>
      </c>
      <c r="C203" s="26" t="s">
        <v>220</v>
      </c>
      <c r="D203" s="22"/>
      <c r="E203" s="22">
        <v>1</v>
      </c>
      <c r="F203" s="22"/>
      <c r="G203" s="22"/>
      <c r="H203" s="22"/>
      <c r="I203" s="22"/>
      <c r="J203" s="22"/>
      <c r="K203" s="22"/>
      <c r="L203" s="22"/>
      <c r="M203" s="22"/>
      <c r="N203" s="22">
        <f t="shared" si="49"/>
        <v>1</v>
      </c>
      <c r="O203" s="22"/>
      <c r="P203" s="22"/>
      <c r="Q203" s="22"/>
      <c r="R203" s="22">
        <f t="shared" si="50"/>
        <v>1</v>
      </c>
      <c r="S203" s="23"/>
    </row>
    <row r="204" spans="1:19" s="18" customFormat="1" ht="12.75">
      <c r="A204" s="24"/>
      <c r="B204" s="26">
        <v>11</v>
      </c>
      <c r="C204" s="26" t="s">
        <v>221</v>
      </c>
      <c r="D204" s="22"/>
      <c r="E204" s="22">
        <v>1</v>
      </c>
      <c r="F204" s="22"/>
      <c r="G204" s="22"/>
      <c r="H204" s="22"/>
      <c r="I204" s="22"/>
      <c r="J204" s="22"/>
      <c r="K204" s="22"/>
      <c r="L204" s="22"/>
      <c r="M204" s="22"/>
      <c r="N204" s="22">
        <f t="shared" si="49"/>
        <v>1</v>
      </c>
      <c r="O204" s="22"/>
      <c r="P204" s="22"/>
      <c r="Q204" s="22"/>
      <c r="R204" s="22">
        <f t="shared" si="50"/>
        <v>1</v>
      </c>
      <c r="S204" s="23"/>
    </row>
    <row r="205" spans="1:19" s="18" customFormat="1" ht="12.75">
      <c r="A205" s="24"/>
      <c r="B205" s="22">
        <v>16</v>
      </c>
      <c r="C205" s="22" t="s">
        <v>149</v>
      </c>
      <c r="D205" s="22">
        <v>2</v>
      </c>
      <c r="E205" s="22"/>
      <c r="F205" s="22"/>
      <c r="G205" s="22">
        <v>2</v>
      </c>
      <c r="H205" s="22"/>
      <c r="I205" s="22"/>
      <c r="J205" s="22"/>
      <c r="K205" s="22">
        <v>1</v>
      </c>
      <c r="L205" s="22"/>
      <c r="M205" s="22"/>
      <c r="N205" s="22">
        <f t="shared" si="49"/>
        <v>5</v>
      </c>
      <c r="O205" s="22"/>
      <c r="P205" s="22"/>
      <c r="Q205" s="22"/>
      <c r="R205" s="22">
        <f t="shared" si="50"/>
        <v>5</v>
      </c>
      <c r="S205" s="23"/>
    </row>
    <row r="206" spans="1:19" s="18" customFormat="1" ht="12.75">
      <c r="A206" s="24"/>
      <c r="B206" s="22">
        <v>17</v>
      </c>
      <c r="C206" s="22" t="s">
        <v>104</v>
      </c>
      <c r="D206" s="22">
        <v>1</v>
      </c>
      <c r="E206" s="22">
        <v>1</v>
      </c>
      <c r="F206" s="22"/>
      <c r="G206" s="22">
        <v>2</v>
      </c>
      <c r="H206" s="22"/>
      <c r="I206" s="22"/>
      <c r="J206" s="22"/>
      <c r="K206" s="22">
        <v>3</v>
      </c>
      <c r="L206" s="22"/>
      <c r="M206" s="22"/>
      <c r="N206" s="22">
        <f t="shared" si="49"/>
        <v>7</v>
      </c>
      <c r="O206" s="22"/>
      <c r="P206" s="22"/>
      <c r="Q206" s="22"/>
      <c r="R206" s="22">
        <f t="shared" si="50"/>
        <v>7</v>
      </c>
      <c r="S206" s="23"/>
    </row>
    <row r="207" spans="1:19" s="18" customFormat="1" ht="12.75">
      <c r="A207" s="24"/>
      <c r="B207" s="26">
        <v>41</v>
      </c>
      <c r="C207" s="26" t="s">
        <v>271</v>
      </c>
      <c r="D207" s="22"/>
      <c r="E207" s="22"/>
      <c r="F207" s="22"/>
      <c r="G207" s="22">
        <v>1</v>
      </c>
      <c r="H207" s="22"/>
      <c r="I207" s="22"/>
      <c r="J207" s="22"/>
      <c r="K207" s="22"/>
      <c r="L207" s="22"/>
      <c r="M207" s="22"/>
      <c r="N207" s="22">
        <f t="shared" si="49"/>
        <v>1</v>
      </c>
      <c r="O207" s="22"/>
      <c r="P207" s="22"/>
      <c r="Q207" s="22"/>
      <c r="R207" s="22">
        <f t="shared" si="50"/>
        <v>1</v>
      </c>
      <c r="S207" s="23"/>
    </row>
    <row r="208" spans="1:19" s="18" customFormat="1" ht="12.75">
      <c r="A208" s="27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>
        <f t="shared" si="49"/>
        <v>0</v>
      </c>
      <c r="O208" s="22"/>
      <c r="P208" s="22"/>
      <c r="Q208" s="22"/>
      <c r="R208" s="22">
        <f t="shared" si="50"/>
        <v>0</v>
      </c>
      <c r="S208" s="23"/>
    </row>
    <row r="209" spans="1:19" s="18" customFormat="1" ht="12.75">
      <c r="A209" s="27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>
        <f t="shared" si="49"/>
        <v>0</v>
      </c>
      <c r="O209" s="22"/>
      <c r="P209" s="22"/>
      <c r="Q209" s="22"/>
      <c r="R209" s="22">
        <f t="shared" si="50"/>
        <v>0</v>
      </c>
      <c r="S209" s="23"/>
    </row>
    <row r="210" spans="1:19" s="18" customFormat="1" ht="12.75">
      <c r="A210" s="27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>
        <f t="shared" si="49"/>
        <v>0</v>
      </c>
      <c r="O210" s="22"/>
      <c r="P210" s="22"/>
      <c r="Q210" s="22"/>
      <c r="R210" s="22">
        <f t="shared" si="50"/>
        <v>0</v>
      </c>
      <c r="S210" s="23"/>
    </row>
    <row r="211" spans="1:19" s="18" customFormat="1" ht="12.75">
      <c r="A211" s="24"/>
      <c r="B211" s="22"/>
      <c r="C211" s="22"/>
      <c r="D211" s="22"/>
      <c r="E211" s="22"/>
      <c r="F211" s="22"/>
      <c r="G211" s="22"/>
      <c r="H211" s="22"/>
      <c r="I211" s="22"/>
      <c r="J211" s="26"/>
      <c r="K211" s="26"/>
      <c r="L211" s="26"/>
      <c r="M211" s="26"/>
      <c r="N211" s="22">
        <f t="shared" si="49"/>
        <v>0</v>
      </c>
      <c r="O211" s="22"/>
      <c r="P211" s="22"/>
      <c r="Q211" s="22"/>
      <c r="R211" s="22">
        <f t="shared" si="50"/>
        <v>0</v>
      </c>
      <c r="S211" s="23"/>
    </row>
    <row r="212" spans="3:19" s="18" customFormat="1" ht="12.75">
      <c r="C212" s="113" t="s">
        <v>42</v>
      </c>
      <c r="D212" s="113">
        <f>SUM(D201:D211)</f>
        <v>6</v>
      </c>
      <c r="E212" s="113">
        <f aca="true" t="shared" si="51" ref="E212:M212">SUM(E201:E211)</f>
        <v>3</v>
      </c>
      <c r="F212" s="113">
        <f t="shared" si="51"/>
        <v>0</v>
      </c>
      <c r="G212" s="113">
        <f t="shared" si="51"/>
        <v>7</v>
      </c>
      <c r="H212" s="113">
        <f t="shared" si="51"/>
        <v>0</v>
      </c>
      <c r="I212" s="113">
        <f t="shared" si="51"/>
        <v>1</v>
      </c>
      <c r="J212" s="113">
        <f t="shared" si="51"/>
        <v>0</v>
      </c>
      <c r="K212" s="113">
        <f t="shared" si="51"/>
        <v>5</v>
      </c>
      <c r="L212" s="113">
        <f t="shared" si="51"/>
        <v>0</v>
      </c>
      <c r="M212" s="113">
        <f t="shared" si="51"/>
        <v>0</v>
      </c>
      <c r="N212" s="114">
        <f>SUM(N201:N211)</f>
        <v>22</v>
      </c>
      <c r="O212" s="114">
        <f>SUM(O201:O211)</f>
        <v>0</v>
      </c>
      <c r="P212" s="114">
        <f>SUM(P201:P211)</f>
        <v>0</v>
      </c>
      <c r="Q212" s="114">
        <f>SUM(Q201:Q211)</f>
        <v>0</v>
      </c>
      <c r="R212" s="114">
        <f>SUM(R201:R211)</f>
        <v>22</v>
      </c>
      <c r="S212" s="23"/>
    </row>
    <row r="213" spans="1:19" s="18" customFormat="1" ht="12.75">
      <c r="A213" s="112" t="s">
        <v>132</v>
      </c>
      <c r="B213" s="22">
        <v>6</v>
      </c>
      <c r="C213" s="22" t="s">
        <v>151</v>
      </c>
      <c r="D213" s="22">
        <v>1</v>
      </c>
      <c r="E213" s="22"/>
      <c r="F213" s="22"/>
      <c r="G213" s="22"/>
      <c r="H213" s="22"/>
      <c r="I213" s="22"/>
      <c r="J213" s="22">
        <v>3</v>
      </c>
      <c r="K213" s="22"/>
      <c r="L213" s="22"/>
      <c r="M213" s="22"/>
      <c r="N213" s="22">
        <f aca="true" t="shared" si="52" ref="N213:N223">SUM(D213:M213)</f>
        <v>4</v>
      </c>
      <c r="O213" s="22"/>
      <c r="P213" s="22"/>
      <c r="Q213" s="22"/>
      <c r="R213" s="22">
        <f>SUM(N213:Q213)</f>
        <v>4</v>
      </c>
      <c r="S213" s="23"/>
    </row>
    <row r="214" spans="1:19" s="18" customFormat="1" ht="12.75">
      <c r="A214" s="24"/>
      <c r="B214" s="22">
        <v>7</v>
      </c>
      <c r="C214" s="22" t="s">
        <v>246</v>
      </c>
      <c r="D214" s="22"/>
      <c r="E214" s="22"/>
      <c r="F214" s="22">
        <v>2</v>
      </c>
      <c r="G214" s="22"/>
      <c r="H214" s="22"/>
      <c r="I214" s="22"/>
      <c r="J214" s="22"/>
      <c r="K214" s="22"/>
      <c r="L214" s="22"/>
      <c r="M214" s="22"/>
      <c r="N214" s="22">
        <f t="shared" si="52"/>
        <v>2</v>
      </c>
      <c r="O214" s="22"/>
      <c r="P214" s="22"/>
      <c r="Q214" s="22"/>
      <c r="R214" s="22">
        <f aca="true" t="shared" si="53" ref="R214:R223">SUM(N214:Q214)</f>
        <v>2</v>
      </c>
      <c r="S214" s="23"/>
    </row>
    <row r="215" spans="1:19" s="18" customFormat="1" ht="12.75">
      <c r="A215" s="24"/>
      <c r="B215" s="26">
        <v>8</v>
      </c>
      <c r="C215" s="26" t="s">
        <v>290</v>
      </c>
      <c r="D215" s="22"/>
      <c r="E215" s="22"/>
      <c r="F215" s="22"/>
      <c r="G215" s="22"/>
      <c r="H215" s="22"/>
      <c r="I215" s="22">
        <v>2</v>
      </c>
      <c r="J215" s="22"/>
      <c r="K215" s="22">
        <v>4</v>
      </c>
      <c r="L215" s="22"/>
      <c r="M215" s="22"/>
      <c r="N215" s="22">
        <f t="shared" si="52"/>
        <v>6</v>
      </c>
      <c r="O215" s="22"/>
      <c r="P215" s="22"/>
      <c r="Q215" s="22"/>
      <c r="R215" s="22">
        <f t="shared" si="53"/>
        <v>6</v>
      </c>
      <c r="S215" s="23"/>
    </row>
    <row r="216" spans="1:19" s="18" customFormat="1" ht="12.75">
      <c r="A216" s="24"/>
      <c r="B216" s="22">
        <v>9</v>
      </c>
      <c r="C216" s="22" t="s">
        <v>210</v>
      </c>
      <c r="D216" s="22"/>
      <c r="E216" s="22">
        <v>1</v>
      </c>
      <c r="F216" s="22">
        <v>2</v>
      </c>
      <c r="G216" s="22"/>
      <c r="H216" s="22"/>
      <c r="I216" s="22"/>
      <c r="J216" s="22">
        <v>1</v>
      </c>
      <c r="K216" s="22"/>
      <c r="L216" s="22"/>
      <c r="M216" s="22"/>
      <c r="N216" s="22">
        <f t="shared" si="52"/>
        <v>4</v>
      </c>
      <c r="O216" s="22"/>
      <c r="P216" s="22"/>
      <c r="Q216" s="22"/>
      <c r="R216" s="22">
        <f t="shared" si="53"/>
        <v>4</v>
      </c>
      <c r="S216" s="23"/>
    </row>
    <row r="217" spans="1:19" s="18" customFormat="1" ht="12.75">
      <c r="A217" s="24"/>
      <c r="B217" s="22">
        <v>11</v>
      </c>
      <c r="C217" s="22" t="s">
        <v>245</v>
      </c>
      <c r="D217" s="22"/>
      <c r="E217" s="22"/>
      <c r="F217" s="22">
        <v>2</v>
      </c>
      <c r="G217" s="22"/>
      <c r="H217" s="22"/>
      <c r="I217" s="22"/>
      <c r="J217" s="22">
        <v>1</v>
      </c>
      <c r="K217" s="22"/>
      <c r="L217" s="22"/>
      <c r="M217" s="22"/>
      <c r="N217" s="22">
        <f t="shared" si="52"/>
        <v>3</v>
      </c>
      <c r="O217" s="22"/>
      <c r="P217" s="22"/>
      <c r="Q217" s="22"/>
      <c r="R217" s="22">
        <f t="shared" si="53"/>
        <v>3</v>
      </c>
      <c r="S217" s="23"/>
    </row>
    <row r="218" spans="1:19" s="18" customFormat="1" ht="12.75">
      <c r="A218" s="24"/>
      <c r="B218" s="26">
        <v>10</v>
      </c>
      <c r="C218" s="26" t="s">
        <v>301</v>
      </c>
      <c r="D218" s="22"/>
      <c r="E218" s="22"/>
      <c r="F218" s="22"/>
      <c r="G218" s="22"/>
      <c r="H218" s="22"/>
      <c r="I218" s="22"/>
      <c r="J218" s="22">
        <v>2</v>
      </c>
      <c r="K218" s="22"/>
      <c r="L218" s="22"/>
      <c r="M218" s="22"/>
      <c r="N218" s="22">
        <f t="shared" si="52"/>
        <v>2</v>
      </c>
      <c r="O218" s="22"/>
      <c r="P218" s="22"/>
      <c r="Q218" s="22"/>
      <c r="R218" s="22">
        <f t="shared" si="53"/>
        <v>2</v>
      </c>
      <c r="S218" s="23"/>
    </row>
    <row r="219" spans="1:19" s="18" customFormat="1" ht="12.75">
      <c r="A219" s="24"/>
      <c r="B219" s="26"/>
      <c r="C219" s="26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>
        <f t="shared" si="52"/>
        <v>0</v>
      </c>
      <c r="O219" s="22"/>
      <c r="P219" s="22"/>
      <c r="Q219" s="22"/>
      <c r="R219" s="22">
        <f t="shared" si="53"/>
        <v>0</v>
      </c>
      <c r="S219" s="23"/>
    </row>
    <row r="220" spans="1:19" s="18" customFormat="1" ht="12.75">
      <c r="A220" s="27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>
        <f t="shared" si="52"/>
        <v>0</v>
      </c>
      <c r="O220" s="22"/>
      <c r="P220" s="22"/>
      <c r="Q220" s="22"/>
      <c r="R220" s="22">
        <f t="shared" si="53"/>
        <v>0</v>
      </c>
      <c r="S220" s="23"/>
    </row>
    <row r="221" spans="1:19" s="18" customFormat="1" ht="12.75">
      <c r="A221" s="27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>
        <f t="shared" si="52"/>
        <v>0</v>
      </c>
      <c r="O221" s="22"/>
      <c r="P221" s="22"/>
      <c r="Q221" s="22"/>
      <c r="R221" s="22">
        <f t="shared" si="53"/>
        <v>0</v>
      </c>
      <c r="S221" s="23"/>
    </row>
    <row r="222" spans="1:19" s="18" customFormat="1" ht="12.75">
      <c r="A222" s="27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>
        <f t="shared" si="52"/>
        <v>0</v>
      </c>
      <c r="O222" s="22"/>
      <c r="P222" s="22"/>
      <c r="Q222" s="22"/>
      <c r="R222" s="22">
        <f t="shared" si="53"/>
        <v>0</v>
      </c>
      <c r="S222" s="23"/>
    </row>
    <row r="223" spans="1:19" s="18" customFormat="1" ht="12.75">
      <c r="A223" s="24"/>
      <c r="B223" s="22"/>
      <c r="C223" s="22"/>
      <c r="D223" s="22"/>
      <c r="E223" s="22"/>
      <c r="F223" s="22"/>
      <c r="G223" s="22"/>
      <c r="H223" s="22"/>
      <c r="I223" s="22"/>
      <c r="J223" s="26"/>
      <c r="K223" s="26"/>
      <c r="L223" s="26"/>
      <c r="M223" s="26"/>
      <c r="N223" s="22">
        <f t="shared" si="52"/>
        <v>0</v>
      </c>
      <c r="O223" s="22"/>
      <c r="P223" s="22"/>
      <c r="Q223" s="22"/>
      <c r="R223" s="22">
        <f t="shared" si="53"/>
        <v>0</v>
      </c>
      <c r="S223" s="23"/>
    </row>
    <row r="224" spans="3:19" s="18" customFormat="1" ht="12.75">
      <c r="C224" s="116" t="s">
        <v>42</v>
      </c>
      <c r="D224" s="116">
        <f>SUM(D213:D223)</f>
        <v>1</v>
      </c>
      <c r="E224" s="116">
        <f aca="true" t="shared" si="54" ref="E224:M224">SUM(E213:E223)</f>
        <v>1</v>
      </c>
      <c r="F224" s="116">
        <f t="shared" si="54"/>
        <v>6</v>
      </c>
      <c r="G224" s="116">
        <f t="shared" si="54"/>
        <v>0</v>
      </c>
      <c r="H224" s="116">
        <f t="shared" si="54"/>
        <v>0</v>
      </c>
      <c r="I224" s="116">
        <f t="shared" si="54"/>
        <v>2</v>
      </c>
      <c r="J224" s="116">
        <f t="shared" si="54"/>
        <v>7</v>
      </c>
      <c r="K224" s="116">
        <f t="shared" si="54"/>
        <v>4</v>
      </c>
      <c r="L224" s="116">
        <f t="shared" si="54"/>
        <v>0</v>
      </c>
      <c r="M224" s="116">
        <f t="shared" si="54"/>
        <v>0</v>
      </c>
      <c r="N224" s="114">
        <f>SUM(N213:N223)</f>
        <v>21</v>
      </c>
      <c r="O224" s="114">
        <f>SUM(O213:O223)</f>
        <v>0</v>
      </c>
      <c r="P224" s="114">
        <f>SUM(P213:P223)</f>
        <v>0</v>
      </c>
      <c r="Q224" s="114">
        <f>SUM(Q213:Q223)</f>
        <v>0</v>
      </c>
      <c r="R224" s="114">
        <f>SUM(R213:R223)</f>
        <v>21</v>
      </c>
      <c r="S224" s="95"/>
    </row>
    <row r="225" spans="3:19" s="18" customFormat="1" ht="12.75">
      <c r="C225" s="117" t="s">
        <v>235</v>
      </c>
      <c r="D225" s="117">
        <f>SUM(D224,D212,D200,D188,D176,D164,D152,D140,D128)</f>
        <v>21</v>
      </c>
      <c r="E225" s="117">
        <f aca="true" t="shared" si="55" ref="E225:R225">SUM(E224,E212,E200,E188,E176,E164,E152,E140,E128)</f>
        <v>24</v>
      </c>
      <c r="F225" s="117">
        <f t="shared" si="55"/>
        <v>21</v>
      </c>
      <c r="G225" s="117">
        <f t="shared" si="55"/>
        <v>27</v>
      </c>
      <c r="H225" s="117">
        <f t="shared" si="55"/>
        <v>25</v>
      </c>
      <c r="I225" s="117">
        <f t="shared" si="55"/>
        <v>34</v>
      </c>
      <c r="J225" s="117">
        <f t="shared" si="55"/>
        <v>29</v>
      </c>
      <c r="K225" s="117">
        <f t="shared" si="55"/>
        <v>41</v>
      </c>
      <c r="L225" s="117">
        <f t="shared" si="55"/>
        <v>0</v>
      </c>
      <c r="M225" s="117">
        <f t="shared" si="55"/>
        <v>0</v>
      </c>
      <c r="N225" s="117">
        <f t="shared" si="55"/>
        <v>222</v>
      </c>
      <c r="O225" s="117">
        <f t="shared" si="55"/>
        <v>0</v>
      </c>
      <c r="P225" s="117">
        <f t="shared" si="55"/>
        <v>0</v>
      </c>
      <c r="Q225" s="117">
        <f t="shared" si="55"/>
        <v>0</v>
      </c>
      <c r="R225" s="117">
        <f t="shared" si="55"/>
        <v>222</v>
      </c>
      <c r="S225" s="96"/>
    </row>
    <row r="226" s="18" customFormat="1" ht="12.75">
      <c r="S226" s="32"/>
    </row>
    <row r="227" s="18" customFormat="1" ht="12.75">
      <c r="S227" s="32"/>
    </row>
    <row r="228" s="18" customFormat="1" ht="12.75">
      <c r="S228" s="32"/>
    </row>
    <row r="229" s="18" customFormat="1" ht="12.75">
      <c r="S229" s="32"/>
    </row>
    <row r="230" s="18" customFormat="1" ht="12.75">
      <c r="S230" s="32"/>
    </row>
    <row r="231" s="18" customFormat="1" ht="12.75">
      <c r="S231" s="32"/>
    </row>
    <row r="232" s="18" customFormat="1" ht="12.75">
      <c r="S232" s="32"/>
    </row>
    <row r="233" s="18" customFormat="1" ht="12.75">
      <c r="S233" s="32"/>
    </row>
    <row r="234" s="18" customFormat="1" ht="12.75">
      <c r="S234" s="32"/>
    </row>
    <row r="235" s="18" customFormat="1" ht="12.75">
      <c r="S235" s="32"/>
    </row>
    <row r="236" s="18" customFormat="1" ht="12.75">
      <c r="S236" s="32"/>
    </row>
    <row r="237" s="18" customFormat="1" ht="12.75">
      <c r="S237" s="32"/>
    </row>
    <row r="238" s="18" customFormat="1" ht="12.75">
      <c r="S238" s="32"/>
    </row>
    <row r="239" s="18" customFormat="1" ht="12.75">
      <c r="S239" s="32"/>
    </row>
    <row r="240" s="18" customFormat="1" ht="12.75">
      <c r="S240" s="32"/>
    </row>
    <row r="241" s="18" customFormat="1" ht="12.75">
      <c r="S241" s="32"/>
    </row>
    <row r="242" s="18" customFormat="1" ht="12.75">
      <c r="S242" s="32"/>
    </row>
    <row r="243" s="18" customFormat="1" ht="12.75">
      <c r="S243" s="32"/>
    </row>
    <row r="244" s="18" customFormat="1" ht="12.75">
      <c r="S244" s="32"/>
    </row>
    <row r="245" s="18" customFormat="1" ht="12.75">
      <c r="S245" s="32"/>
    </row>
    <row r="246" s="18" customFormat="1" ht="12.75">
      <c r="S246" s="32"/>
    </row>
    <row r="247" s="18" customFormat="1" ht="12.75">
      <c r="S247" s="32"/>
    </row>
    <row r="248" s="18" customFormat="1" ht="12.75">
      <c r="S248" s="32"/>
    </row>
    <row r="249" s="18" customFormat="1" ht="12.75">
      <c r="S249" s="32"/>
    </row>
    <row r="250" s="18" customFormat="1" ht="12.75">
      <c r="S250" s="32"/>
    </row>
    <row r="251" s="18" customFormat="1" ht="12.75">
      <c r="S251" s="32"/>
    </row>
    <row r="252" s="18" customFormat="1" ht="12.75">
      <c r="S252" s="32"/>
    </row>
    <row r="253" s="18" customFormat="1" ht="12.75">
      <c r="S253" s="32"/>
    </row>
    <row r="254" s="18" customFormat="1" ht="12.75">
      <c r="S254" s="32"/>
    </row>
    <row r="255" s="18" customFormat="1" ht="12.75">
      <c r="S255" s="32"/>
    </row>
    <row r="256" s="18" customFormat="1" ht="12.75">
      <c r="S256" s="32"/>
    </row>
    <row r="257" s="18" customFormat="1" ht="12.75">
      <c r="S257" s="32"/>
    </row>
    <row r="258" s="18" customFormat="1" ht="12.75">
      <c r="S258" s="32"/>
    </row>
    <row r="259" s="18" customFormat="1" ht="12.75">
      <c r="S259" s="32"/>
    </row>
    <row r="260" s="18" customFormat="1" ht="12.75">
      <c r="S260" s="32"/>
    </row>
    <row r="261" s="18" customFormat="1" ht="12.75">
      <c r="S261" s="32"/>
    </row>
    <row r="262" s="18" customFormat="1" ht="12.75">
      <c r="S262" s="32"/>
    </row>
    <row r="263" s="18" customFormat="1" ht="12.75">
      <c r="S263" s="32"/>
    </row>
    <row r="264" s="18" customFormat="1" ht="12.75">
      <c r="S264" s="32"/>
    </row>
    <row r="265" s="18" customFormat="1" ht="12.75">
      <c r="S265" s="32"/>
    </row>
    <row r="266" s="18" customFormat="1" ht="12.75">
      <c r="S266" s="32"/>
    </row>
    <row r="267" s="18" customFormat="1" ht="12.75">
      <c r="S267" s="32"/>
    </row>
    <row r="268" s="18" customFormat="1" ht="12.75">
      <c r="S268" s="32"/>
    </row>
    <row r="269" s="18" customFormat="1" ht="12.75">
      <c r="S269" s="32"/>
    </row>
    <row r="270" s="18" customFormat="1" ht="12.75">
      <c r="S270" s="32"/>
    </row>
    <row r="271" s="18" customFormat="1" ht="12.75">
      <c r="S271" s="32"/>
    </row>
    <row r="272" s="18" customFormat="1" ht="12.75">
      <c r="S272" s="32"/>
    </row>
    <row r="273" s="18" customFormat="1" ht="12.75">
      <c r="S273" s="32"/>
    </row>
    <row r="274" s="18" customFormat="1" ht="12.75">
      <c r="S274" s="32"/>
    </row>
    <row r="275" s="18" customFormat="1" ht="12.75">
      <c r="S275" s="32"/>
    </row>
    <row r="276" s="18" customFormat="1" ht="12.75">
      <c r="S276" s="32"/>
    </row>
    <row r="277" s="18" customFormat="1" ht="12.75">
      <c r="S277" s="32"/>
    </row>
    <row r="278" s="18" customFormat="1" ht="12.75">
      <c r="S278" s="32"/>
    </row>
    <row r="279" s="18" customFormat="1" ht="12.75">
      <c r="S279" s="32"/>
    </row>
    <row r="280" s="18" customFormat="1" ht="12.75">
      <c r="S280" s="32"/>
    </row>
    <row r="281" s="18" customFormat="1" ht="12.75">
      <c r="S281" s="32"/>
    </row>
    <row r="282" s="18" customFormat="1" ht="12.75">
      <c r="S282" s="32"/>
    </row>
    <row r="283" s="18" customFormat="1" ht="12.75">
      <c r="S283" s="32"/>
    </row>
    <row r="284" s="18" customFormat="1" ht="12.75">
      <c r="S284" s="32"/>
    </row>
    <row r="285" s="18" customFormat="1" ht="12.75">
      <c r="S285" s="32"/>
    </row>
    <row r="286" s="18" customFormat="1" ht="12.75">
      <c r="S286" s="32"/>
    </row>
    <row r="287" s="18" customFormat="1" ht="12.75">
      <c r="S287" s="32"/>
    </row>
    <row r="288" s="18" customFormat="1" ht="12.75">
      <c r="S288" s="32"/>
    </row>
    <row r="289" s="18" customFormat="1" ht="12.75">
      <c r="S289" s="32"/>
    </row>
    <row r="290" s="18" customFormat="1" ht="12.75">
      <c r="S290" s="32"/>
    </row>
    <row r="291" s="18" customFormat="1" ht="12.75">
      <c r="S291" s="32"/>
    </row>
    <row r="292" s="18" customFormat="1" ht="12.75">
      <c r="S292" s="32"/>
    </row>
    <row r="293" s="18" customFormat="1" ht="12.75">
      <c r="S293" s="32"/>
    </row>
    <row r="294" s="18" customFormat="1" ht="12.75">
      <c r="S294" s="32"/>
    </row>
    <row r="295" s="18" customFormat="1" ht="12.75">
      <c r="S295" s="32"/>
    </row>
    <row r="296" s="18" customFormat="1" ht="12.75">
      <c r="S296" s="32"/>
    </row>
    <row r="297" s="18" customFormat="1" ht="12.75">
      <c r="S297" s="32"/>
    </row>
    <row r="298" s="18" customFormat="1" ht="12.75">
      <c r="S298" s="32"/>
    </row>
    <row r="299" s="18" customFormat="1" ht="12.75">
      <c r="S299" s="32"/>
    </row>
    <row r="300" s="18" customFormat="1" ht="12.75">
      <c r="S300" s="32"/>
    </row>
    <row r="301" s="18" customFormat="1" ht="12.75">
      <c r="S301" s="32"/>
    </row>
    <row r="302" s="18" customFormat="1" ht="12.75">
      <c r="S302" s="32"/>
    </row>
    <row r="303" s="18" customFormat="1" ht="12.75">
      <c r="S303" s="32"/>
    </row>
    <row r="304" s="18" customFormat="1" ht="12.75">
      <c r="S304" s="32"/>
    </row>
    <row r="305" s="18" customFormat="1" ht="12.75">
      <c r="S305" s="32"/>
    </row>
    <row r="306" s="18" customFormat="1" ht="12.75">
      <c r="S306" s="32"/>
    </row>
    <row r="307" s="18" customFormat="1" ht="12.75">
      <c r="S307" s="32"/>
    </row>
    <row r="308" s="18" customFormat="1" ht="12.75">
      <c r="S308" s="32"/>
    </row>
    <row r="309" s="18" customFormat="1" ht="12.75">
      <c r="S309" s="32"/>
    </row>
    <row r="310" s="18" customFormat="1" ht="12.75">
      <c r="S310" s="32"/>
    </row>
    <row r="311" s="18" customFormat="1" ht="12.75">
      <c r="S311" s="32"/>
    </row>
    <row r="312" s="18" customFormat="1" ht="12.75">
      <c r="S312" s="32"/>
    </row>
    <row r="313" s="18" customFormat="1" ht="12.75">
      <c r="S313" s="32"/>
    </row>
    <row r="314" s="18" customFormat="1" ht="12.75">
      <c r="S314" s="32"/>
    </row>
    <row r="315" s="18" customFormat="1" ht="12.75">
      <c r="S315" s="32"/>
    </row>
    <row r="316" s="18" customFormat="1" ht="12.75">
      <c r="S316" s="32"/>
    </row>
    <row r="317" s="18" customFormat="1" ht="12.75">
      <c r="S317" s="32"/>
    </row>
    <row r="318" s="18" customFormat="1" ht="12.75">
      <c r="S318" s="32"/>
    </row>
    <row r="319" s="18" customFormat="1" ht="12.75">
      <c r="S319" s="32"/>
    </row>
    <row r="320" s="18" customFormat="1" ht="12.75">
      <c r="S320" s="32"/>
    </row>
    <row r="321" s="18" customFormat="1" ht="12.75">
      <c r="S321" s="32"/>
    </row>
    <row r="322" s="18" customFormat="1" ht="12.75">
      <c r="S322" s="32"/>
    </row>
    <row r="323" s="18" customFormat="1" ht="12.75">
      <c r="S323" s="32"/>
    </row>
    <row r="324" s="18" customFormat="1" ht="12.75">
      <c r="S324" s="32"/>
    </row>
    <row r="325" s="18" customFormat="1" ht="12.75">
      <c r="S325" s="32"/>
    </row>
    <row r="326" s="18" customFormat="1" ht="12.75">
      <c r="S326" s="32"/>
    </row>
    <row r="327" s="18" customFormat="1" ht="12.75">
      <c r="S327" s="32"/>
    </row>
    <row r="328" s="18" customFormat="1" ht="12.75">
      <c r="S328" s="32"/>
    </row>
    <row r="329" s="18" customFormat="1" ht="12.75">
      <c r="S329" s="32"/>
    </row>
    <row r="330" s="18" customFormat="1" ht="12.75">
      <c r="S330" s="32"/>
    </row>
    <row r="331" s="18" customFormat="1" ht="12.75">
      <c r="S331" s="32"/>
    </row>
    <row r="332" s="18" customFormat="1" ht="12.75">
      <c r="S332" s="32"/>
    </row>
    <row r="333" s="18" customFormat="1" ht="12.75">
      <c r="S333" s="32"/>
    </row>
    <row r="334" s="18" customFormat="1" ht="12.75">
      <c r="S334" s="32"/>
    </row>
    <row r="335" s="18" customFormat="1" ht="12.75">
      <c r="S335" s="32"/>
    </row>
    <row r="336" s="18" customFormat="1" ht="12.75">
      <c r="S336" s="32"/>
    </row>
    <row r="337" s="18" customFormat="1" ht="12.75">
      <c r="S337" s="32"/>
    </row>
    <row r="338" s="18" customFormat="1" ht="12.75">
      <c r="S338" s="32"/>
    </row>
    <row r="339" s="18" customFormat="1" ht="12.75">
      <c r="S339" s="32"/>
    </row>
    <row r="340" s="18" customFormat="1" ht="12.75">
      <c r="S340" s="32"/>
    </row>
    <row r="341" s="18" customFormat="1" ht="12.75">
      <c r="S341" s="32"/>
    </row>
    <row r="342" s="18" customFormat="1" ht="12.75">
      <c r="S342" s="32"/>
    </row>
    <row r="343" s="18" customFormat="1" ht="12.75">
      <c r="S343" s="32"/>
    </row>
    <row r="344" s="18" customFormat="1" ht="12.75">
      <c r="S344" s="32"/>
    </row>
    <row r="345" s="18" customFormat="1" ht="12.75">
      <c r="S345" s="32"/>
    </row>
    <row r="346" s="18" customFormat="1" ht="12.75">
      <c r="S346" s="32"/>
    </row>
    <row r="347" s="18" customFormat="1" ht="12.75">
      <c r="S347" s="32"/>
    </row>
    <row r="348" s="18" customFormat="1" ht="12.75">
      <c r="S348" s="32"/>
    </row>
    <row r="349" s="18" customFormat="1" ht="12.75">
      <c r="S349" s="32"/>
    </row>
    <row r="350" s="18" customFormat="1" ht="12.75">
      <c r="S350" s="32"/>
    </row>
    <row r="351" s="18" customFormat="1" ht="12.75">
      <c r="S351" s="32"/>
    </row>
    <row r="352" s="18" customFormat="1" ht="12.75">
      <c r="S352" s="32"/>
    </row>
    <row r="353" s="18" customFormat="1" ht="12.75">
      <c r="S353" s="32"/>
    </row>
    <row r="354" s="18" customFormat="1" ht="12.75">
      <c r="S354" s="32"/>
    </row>
    <row r="355" s="18" customFormat="1" ht="12.75">
      <c r="S355" s="32"/>
    </row>
    <row r="356" s="18" customFormat="1" ht="12.75">
      <c r="S356" s="32"/>
    </row>
    <row r="357" s="18" customFormat="1" ht="12.75">
      <c r="S357" s="32"/>
    </row>
    <row r="358" s="18" customFormat="1" ht="12.75">
      <c r="S358" s="32"/>
    </row>
    <row r="359" s="18" customFormat="1" ht="12.75">
      <c r="S359" s="32"/>
    </row>
    <row r="360" s="18" customFormat="1" ht="12.75">
      <c r="S360" s="32"/>
    </row>
    <row r="361" s="18" customFormat="1" ht="12.75">
      <c r="S361" s="32"/>
    </row>
    <row r="362" s="18" customFormat="1" ht="12.75">
      <c r="S362" s="32"/>
    </row>
    <row r="363" s="18" customFormat="1" ht="12.75">
      <c r="S363" s="32"/>
    </row>
    <row r="364" s="18" customFormat="1" ht="12.75">
      <c r="S364" s="32"/>
    </row>
    <row r="365" s="18" customFormat="1" ht="12.75">
      <c r="S365" s="32"/>
    </row>
    <row r="366" s="18" customFormat="1" ht="12.75">
      <c r="S366" s="32"/>
    </row>
    <row r="367" s="18" customFormat="1" ht="12.75">
      <c r="S367" s="32"/>
    </row>
    <row r="368" s="18" customFormat="1" ht="12.75">
      <c r="S368" s="32"/>
    </row>
    <row r="369" s="18" customFormat="1" ht="12.75">
      <c r="S369" s="32"/>
    </row>
    <row r="370" s="18" customFormat="1" ht="12.75">
      <c r="S370" s="32"/>
    </row>
    <row r="371" s="18" customFormat="1" ht="12.75">
      <c r="S371" s="32"/>
    </row>
    <row r="372" s="18" customFormat="1" ht="12.75">
      <c r="S372" s="32"/>
    </row>
    <row r="373" s="18" customFormat="1" ht="12.75">
      <c r="S373" s="32"/>
    </row>
    <row r="374" s="18" customFormat="1" ht="12.75">
      <c r="S374" s="32"/>
    </row>
    <row r="375" s="18" customFormat="1" ht="12.75">
      <c r="S375" s="32"/>
    </row>
    <row r="376" s="18" customFormat="1" ht="12.75">
      <c r="S376" s="32"/>
    </row>
    <row r="377" s="18" customFormat="1" ht="12.75">
      <c r="S377" s="32"/>
    </row>
    <row r="378" s="18" customFormat="1" ht="12.75">
      <c r="S378" s="32"/>
    </row>
    <row r="379" s="18" customFormat="1" ht="12.75">
      <c r="S379" s="32"/>
    </row>
    <row r="380" s="18" customFormat="1" ht="12.75">
      <c r="S380" s="32"/>
    </row>
    <row r="381" s="18" customFormat="1" ht="12.75">
      <c r="S381" s="32"/>
    </row>
    <row r="382" s="18" customFormat="1" ht="12.75">
      <c r="S382" s="32"/>
    </row>
    <row r="383" s="18" customFormat="1" ht="12.75">
      <c r="S383" s="32"/>
    </row>
    <row r="384" s="18" customFormat="1" ht="12.75">
      <c r="S384" s="32"/>
    </row>
    <row r="385" s="18" customFormat="1" ht="12.75">
      <c r="S385" s="32"/>
    </row>
    <row r="386" s="18" customFormat="1" ht="12.75">
      <c r="S386" s="32"/>
    </row>
    <row r="387" s="18" customFormat="1" ht="12.75">
      <c r="S387" s="32"/>
    </row>
    <row r="388" s="18" customFormat="1" ht="12.75">
      <c r="S388" s="32"/>
    </row>
    <row r="389" s="18" customFormat="1" ht="12.75">
      <c r="S389" s="32"/>
    </row>
    <row r="390" s="18" customFormat="1" ht="12.75">
      <c r="S390" s="32"/>
    </row>
    <row r="391" s="18" customFormat="1" ht="12.75">
      <c r="S391" s="32"/>
    </row>
    <row r="392" s="18" customFormat="1" ht="12.75">
      <c r="S392" s="32"/>
    </row>
    <row r="393" s="18" customFormat="1" ht="12.75">
      <c r="S393" s="32"/>
    </row>
    <row r="394" s="18" customFormat="1" ht="12.75">
      <c r="S394" s="32"/>
    </row>
    <row r="395" s="18" customFormat="1" ht="12.75">
      <c r="S395" s="32"/>
    </row>
    <row r="396" s="18" customFormat="1" ht="12.75">
      <c r="S396" s="32"/>
    </row>
    <row r="397" s="18" customFormat="1" ht="12.75">
      <c r="S397" s="32"/>
    </row>
    <row r="398" s="18" customFormat="1" ht="12.75">
      <c r="S398" s="32"/>
    </row>
    <row r="399" s="18" customFormat="1" ht="12.75">
      <c r="S399" s="32"/>
    </row>
    <row r="400" s="18" customFormat="1" ht="12.75">
      <c r="S400" s="32"/>
    </row>
    <row r="401" s="18" customFormat="1" ht="12.75">
      <c r="S401" s="32"/>
    </row>
    <row r="402" s="18" customFormat="1" ht="12.75">
      <c r="S402" s="32"/>
    </row>
    <row r="403" s="18" customFormat="1" ht="12.75">
      <c r="S403" s="32"/>
    </row>
    <row r="404" s="18" customFormat="1" ht="12.75">
      <c r="S404" s="32"/>
    </row>
    <row r="405" s="18" customFormat="1" ht="12.75">
      <c r="S405" s="32"/>
    </row>
    <row r="406" s="18" customFormat="1" ht="12.75">
      <c r="S406" s="32"/>
    </row>
    <row r="407" s="18" customFormat="1" ht="12.75">
      <c r="S407" s="32"/>
    </row>
    <row r="408" s="18" customFormat="1" ht="12.75">
      <c r="S408" s="32"/>
    </row>
    <row r="409" s="18" customFormat="1" ht="12.75">
      <c r="S409" s="32"/>
    </row>
    <row r="410" s="18" customFormat="1" ht="12.75">
      <c r="S410" s="32"/>
    </row>
    <row r="411" s="18" customFormat="1" ht="12.75">
      <c r="S411" s="32"/>
    </row>
    <row r="412" s="18" customFormat="1" ht="12.75">
      <c r="S412" s="32"/>
    </row>
    <row r="413" s="18" customFormat="1" ht="12.75">
      <c r="S413" s="32"/>
    </row>
    <row r="414" s="18" customFormat="1" ht="12.75">
      <c r="S414" s="32"/>
    </row>
    <row r="415" s="18" customFormat="1" ht="12.75">
      <c r="S415" s="32"/>
    </row>
    <row r="416" s="18" customFormat="1" ht="12.75">
      <c r="S416" s="32"/>
    </row>
    <row r="417" s="18" customFormat="1" ht="12.75">
      <c r="S417" s="32"/>
    </row>
    <row r="418" s="18" customFormat="1" ht="12.75">
      <c r="S418" s="32"/>
    </row>
    <row r="419" s="18" customFormat="1" ht="12.75">
      <c r="S419" s="32"/>
    </row>
    <row r="420" s="18" customFormat="1" ht="12.75">
      <c r="S420" s="32"/>
    </row>
    <row r="421" s="18" customFormat="1" ht="12.75">
      <c r="S421" s="32"/>
    </row>
    <row r="422" s="18" customFormat="1" ht="12.75">
      <c r="S422" s="32"/>
    </row>
    <row r="423" s="18" customFormat="1" ht="12.75">
      <c r="S423" s="32"/>
    </row>
    <row r="424" s="18" customFormat="1" ht="12.75">
      <c r="S424" s="32"/>
    </row>
    <row r="425" s="18" customFormat="1" ht="12.75">
      <c r="S425" s="32"/>
    </row>
    <row r="426" s="18" customFormat="1" ht="12.75">
      <c r="S426" s="32"/>
    </row>
    <row r="427" s="18" customFormat="1" ht="12.75">
      <c r="S427" s="32"/>
    </row>
    <row r="428" s="18" customFormat="1" ht="12.75">
      <c r="S428" s="32"/>
    </row>
    <row r="429" s="18" customFormat="1" ht="12.75">
      <c r="S429" s="32"/>
    </row>
    <row r="430" s="18" customFormat="1" ht="12.75">
      <c r="S430" s="32"/>
    </row>
    <row r="431" s="18" customFormat="1" ht="12.75">
      <c r="S431" s="32"/>
    </row>
    <row r="432" s="18" customFormat="1" ht="12.75">
      <c r="S432" s="32"/>
    </row>
    <row r="433" s="18" customFormat="1" ht="12.75">
      <c r="S433" s="32"/>
    </row>
    <row r="434" s="18" customFormat="1" ht="12.75">
      <c r="S434" s="32"/>
    </row>
    <row r="435" s="18" customFormat="1" ht="12.75">
      <c r="S435" s="32"/>
    </row>
    <row r="436" s="18" customFormat="1" ht="12.75">
      <c r="S436" s="32"/>
    </row>
    <row r="437" s="18" customFormat="1" ht="12.75">
      <c r="S437" s="32"/>
    </row>
    <row r="438" s="18" customFormat="1" ht="12.75">
      <c r="S438" s="32"/>
    </row>
    <row r="439" s="18" customFormat="1" ht="12.75">
      <c r="S439" s="32"/>
    </row>
    <row r="440" s="18" customFormat="1" ht="12.75">
      <c r="S440" s="32"/>
    </row>
    <row r="441" s="18" customFormat="1" ht="12.75">
      <c r="S441" s="32"/>
    </row>
    <row r="442" s="18" customFormat="1" ht="12.75">
      <c r="S442" s="32"/>
    </row>
    <row r="443" s="18" customFormat="1" ht="12.75">
      <c r="S443" s="32"/>
    </row>
    <row r="444" s="18" customFormat="1" ht="12.75">
      <c r="S444" s="32"/>
    </row>
    <row r="445" s="18" customFormat="1" ht="12.75">
      <c r="S445" s="32"/>
    </row>
    <row r="446" s="18" customFormat="1" ht="12.75">
      <c r="S446" s="32"/>
    </row>
    <row r="447" s="18" customFormat="1" ht="12.75">
      <c r="S447" s="32"/>
    </row>
    <row r="448" s="18" customFormat="1" ht="12.75">
      <c r="S448" s="32"/>
    </row>
    <row r="449" s="18" customFormat="1" ht="12.75">
      <c r="S449" s="32"/>
    </row>
    <row r="450" s="18" customFormat="1" ht="12.75">
      <c r="S450" s="32"/>
    </row>
    <row r="451" s="18" customFormat="1" ht="12.75">
      <c r="S451" s="32"/>
    </row>
    <row r="452" s="18" customFormat="1" ht="12.75">
      <c r="S452" s="32"/>
    </row>
    <row r="453" s="18" customFormat="1" ht="12.75">
      <c r="S453" s="32"/>
    </row>
    <row r="454" s="18" customFormat="1" ht="12.75">
      <c r="S454" s="32"/>
    </row>
    <row r="455" s="18" customFormat="1" ht="12.75">
      <c r="S455" s="32"/>
    </row>
    <row r="456" s="18" customFormat="1" ht="12.75">
      <c r="S456" s="32"/>
    </row>
    <row r="457" s="18" customFormat="1" ht="12.75">
      <c r="S457" s="32"/>
    </row>
    <row r="458" s="18" customFormat="1" ht="12.75">
      <c r="S458" s="32"/>
    </row>
    <row r="459" s="18" customFormat="1" ht="12.75">
      <c r="S459" s="32"/>
    </row>
    <row r="460" s="18" customFormat="1" ht="12.75">
      <c r="S460" s="32"/>
    </row>
    <row r="461" s="18" customFormat="1" ht="12.75">
      <c r="S461" s="32"/>
    </row>
    <row r="462" s="18" customFormat="1" ht="12.75">
      <c r="S462" s="32"/>
    </row>
    <row r="463" s="18" customFormat="1" ht="12.75">
      <c r="S463" s="32"/>
    </row>
    <row r="464" s="18" customFormat="1" ht="12.75">
      <c r="S464" s="32"/>
    </row>
    <row r="465" s="18" customFormat="1" ht="12.75">
      <c r="S465" s="32"/>
    </row>
    <row r="466" s="18" customFormat="1" ht="12.75">
      <c r="S466" s="32"/>
    </row>
    <row r="467" s="18" customFormat="1" ht="12.75">
      <c r="S467" s="32"/>
    </row>
    <row r="468" s="18" customFormat="1" ht="12.75">
      <c r="S468" s="32"/>
    </row>
    <row r="469" s="18" customFormat="1" ht="12.75">
      <c r="S469" s="32"/>
    </row>
    <row r="470" s="18" customFormat="1" ht="12.75">
      <c r="S470" s="32"/>
    </row>
    <row r="471" s="18" customFormat="1" ht="12.75">
      <c r="S471" s="32"/>
    </row>
    <row r="472" s="18" customFormat="1" ht="12.75">
      <c r="S472" s="32"/>
    </row>
    <row r="473" s="18" customFormat="1" ht="12.75">
      <c r="S473" s="32"/>
    </row>
    <row r="474" s="18" customFormat="1" ht="12.75">
      <c r="S474" s="32"/>
    </row>
    <row r="475" s="18" customFormat="1" ht="12.75">
      <c r="S475" s="32"/>
    </row>
    <row r="476" s="18" customFormat="1" ht="12.75">
      <c r="S476" s="32"/>
    </row>
    <row r="477" s="18" customFormat="1" ht="12.75">
      <c r="S477" s="32"/>
    </row>
    <row r="478" s="18" customFormat="1" ht="12.75">
      <c r="S478" s="32"/>
    </row>
    <row r="479" s="18" customFormat="1" ht="12.75">
      <c r="S479" s="32"/>
    </row>
    <row r="480" s="18" customFormat="1" ht="12.75">
      <c r="S480" s="32"/>
    </row>
    <row r="481" s="18" customFormat="1" ht="12.75">
      <c r="S481" s="32"/>
    </row>
    <row r="482" s="18" customFormat="1" ht="12.75">
      <c r="S482" s="32"/>
    </row>
    <row r="483" s="18" customFormat="1" ht="12.75">
      <c r="S483" s="32"/>
    </row>
    <row r="484" s="18" customFormat="1" ht="12.75">
      <c r="S484" s="32"/>
    </row>
    <row r="485" s="18" customFormat="1" ht="12.75">
      <c r="S485" s="32"/>
    </row>
    <row r="486" s="18" customFormat="1" ht="12.75">
      <c r="S486" s="32"/>
    </row>
    <row r="487" s="18" customFormat="1" ht="12.75">
      <c r="S487" s="32"/>
    </row>
    <row r="488" s="18" customFormat="1" ht="12.75">
      <c r="S488" s="32"/>
    </row>
    <row r="489" s="18" customFormat="1" ht="12.75">
      <c r="S489" s="32"/>
    </row>
    <row r="490" s="18" customFormat="1" ht="12.75">
      <c r="S490" s="32"/>
    </row>
    <row r="491" s="18" customFormat="1" ht="12.75">
      <c r="S491" s="32"/>
    </row>
    <row r="492" s="18" customFormat="1" ht="12.75">
      <c r="S492" s="32"/>
    </row>
    <row r="493" s="18" customFormat="1" ht="12.75">
      <c r="S493" s="32"/>
    </row>
    <row r="494" s="18" customFormat="1" ht="12.75">
      <c r="S494" s="32"/>
    </row>
    <row r="495" s="18" customFormat="1" ht="12.75">
      <c r="S495" s="32"/>
    </row>
    <row r="496" s="18" customFormat="1" ht="12.75">
      <c r="S496" s="32"/>
    </row>
    <row r="497" s="18" customFormat="1" ht="12.75">
      <c r="S497" s="32"/>
    </row>
    <row r="498" s="18" customFormat="1" ht="12.75">
      <c r="S498" s="32"/>
    </row>
    <row r="499" s="18" customFormat="1" ht="12.75">
      <c r="S499" s="32"/>
    </row>
    <row r="500" s="18" customFormat="1" ht="12.75">
      <c r="S500" s="32"/>
    </row>
    <row r="501" s="18" customFormat="1" ht="12.75">
      <c r="S501" s="32"/>
    </row>
    <row r="502" s="18" customFormat="1" ht="12.75">
      <c r="S502" s="32"/>
    </row>
    <row r="503" s="18" customFormat="1" ht="12.75">
      <c r="S503" s="32"/>
    </row>
    <row r="504" s="18" customFormat="1" ht="12.75">
      <c r="S504" s="32"/>
    </row>
    <row r="505" s="18" customFormat="1" ht="12.75">
      <c r="S505" s="32"/>
    </row>
    <row r="506" s="18" customFormat="1" ht="12.75">
      <c r="S506" s="32"/>
    </row>
    <row r="507" s="18" customFormat="1" ht="12.75">
      <c r="S507" s="32"/>
    </row>
    <row r="508" s="18" customFormat="1" ht="12.75">
      <c r="S508" s="32"/>
    </row>
    <row r="509" s="18" customFormat="1" ht="12.75">
      <c r="S509" s="32"/>
    </row>
    <row r="510" s="18" customFormat="1" ht="12.75">
      <c r="S510" s="32"/>
    </row>
    <row r="511" s="18" customFormat="1" ht="12.75">
      <c r="S511" s="32"/>
    </row>
    <row r="512" s="18" customFormat="1" ht="12.75">
      <c r="S512" s="32"/>
    </row>
    <row r="513" s="18" customFormat="1" ht="12.75">
      <c r="S513" s="32"/>
    </row>
    <row r="514" s="18" customFormat="1" ht="12.75">
      <c r="S514" s="32"/>
    </row>
    <row r="515" spans="1:19" s="18" customFormat="1" ht="12.75">
      <c r="A515" s="17"/>
      <c r="S515" s="32"/>
    </row>
    <row r="516" spans="1:19" s="18" customFormat="1" ht="12.75">
      <c r="A516" s="17"/>
      <c r="S516" s="32"/>
    </row>
    <row r="517" spans="1:19" s="18" customFormat="1" ht="12.75">
      <c r="A517" s="17"/>
      <c r="S517" s="32"/>
    </row>
    <row r="518" spans="1:19" s="18" customFormat="1" ht="12.75">
      <c r="A518" s="17"/>
      <c r="S518" s="32"/>
    </row>
  </sheetData>
  <sheetProtection/>
  <mergeCells count="1">
    <mergeCell ref="A1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1" sqref="A1"/>
    </sheetView>
  </sheetViews>
  <sheetFormatPr defaultColWidth="22.625" defaultRowHeight="12.75"/>
  <cols>
    <col min="1" max="1" width="24.875" style="0" bestFit="1" customWidth="1"/>
    <col min="2" max="2" width="4.375" style="0" bestFit="1" customWidth="1"/>
    <col min="3" max="3" width="25.875" style="0" bestFit="1" customWidth="1"/>
    <col min="4" max="16" width="3.75390625" style="0" customWidth="1"/>
  </cols>
  <sheetData>
    <row r="1" spans="1:9" ht="18">
      <c r="A1" s="34" t="s">
        <v>47</v>
      </c>
      <c r="B1" s="35"/>
      <c r="C1" s="35"/>
      <c r="H1" s="36"/>
      <c r="I1" t="s">
        <v>48</v>
      </c>
    </row>
    <row r="2" spans="1:9" ht="18">
      <c r="A2" s="37"/>
      <c r="B2" s="35"/>
      <c r="C2" s="35"/>
      <c r="H2" s="38"/>
      <c r="I2" t="s">
        <v>49</v>
      </c>
    </row>
    <row r="3" spans="1:16" ht="18.75" thickBot="1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2" customFormat="1" ht="16.5" thickBot="1">
      <c r="A4" s="236" t="s">
        <v>9</v>
      </c>
      <c r="B4" s="237" t="s">
        <v>36</v>
      </c>
      <c r="C4" s="237" t="s">
        <v>37</v>
      </c>
      <c r="D4" s="238">
        <v>1</v>
      </c>
      <c r="E4" s="238">
        <v>2</v>
      </c>
      <c r="F4" s="238">
        <v>3</v>
      </c>
      <c r="G4" s="238">
        <v>4</v>
      </c>
      <c r="H4" s="238">
        <v>5</v>
      </c>
      <c r="I4" s="238">
        <v>6</v>
      </c>
      <c r="J4" s="238">
        <v>7</v>
      </c>
      <c r="K4" s="238">
        <v>8</v>
      </c>
      <c r="L4" s="238">
        <v>9</v>
      </c>
      <c r="M4" s="238">
        <v>10</v>
      </c>
      <c r="N4" s="238" t="s">
        <v>39</v>
      </c>
      <c r="O4" s="238" t="s">
        <v>40</v>
      </c>
      <c r="P4" s="239" t="s">
        <v>41</v>
      </c>
    </row>
    <row r="5" spans="1:16" s="42" customFormat="1" ht="16.5" thickBot="1">
      <c r="A5" s="240" t="s">
        <v>0</v>
      </c>
      <c r="B5" s="241"/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s="42" customFormat="1" ht="12.75">
      <c r="A6" s="305" t="s">
        <v>25</v>
      </c>
      <c r="B6" s="244">
        <v>2</v>
      </c>
      <c r="C6" s="244" t="s">
        <v>97</v>
      </c>
      <c r="D6" s="257"/>
      <c r="E6" s="257"/>
      <c r="F6" s="257"/>
      <c r="G6" s="257"/>
      <c r="H6" s="257"/>
      <c r="I6" s="257"/>
      <c r="J6" s="255">
        <v>1</v>
      </c>
      <c r="K6" s="257"/>
      <c r="L6" s="257"/>
      <c r="M6" s="257"/>
      <c r="N6" s="257"/>
      <c r="O6" s="257"/>
      <c r="P6" s="258"/>
    </row>
    <row r="7" spans="1:16" s="42" customFormat="1" ht="12.75">
      <c r="A7" s="306"/>
      <c r="B7" s="43">
        <v>5</v>
      </c>
      <c r="C7" s="43" t="s">
        <v>135</v>
      </c>
      <c r="D7" s="259"/>
      <c r="E7" s="259"/>
      <c r="F7" s="256">
        <v>1</v>
      </c>
      <c r="G7" s="259"/>
      <c r="H7" s="259"/>
      <c r="I7" s="259"/>
      <c r="J7" s="259"/>
      <c r="K7" s="259"/>
      <c r="L7" s="259"/>
      <c r="M7" s="259"/>
      <c r="N7" s="259"/>
      <c r="O7" s="259"/>
      <c r="P7" s="260"/>
    </row>
    <row r="8" spans="1:16" s="42" customFormat="1" ht="13.5" thickBot="1">
      <c r="A8" s="307"/>
      <c r="B8" s="246">
        <v>9</v>
      </c>
      <c r="C8" s="246" t="s">
        <v>212</v>
      </c>
      <c r="D8" s="261"/>
      <c r="E8" s="261"/>
      <c r="F8" s="266">
        <v>1</v>
      </c>
      <c r="G8" s="261"/>
      <c r="H8" s="261"/>
      <c r="I8" s="261"/>
      <c r="J8" s="261"/>
      <c r="K8" s="261"/>
      <c r="L8" s="261"/>
      <c r="M8" s="261"/>
      <c r="N8" s="262"/>
      <c r="O8" s="261"/>
      <c r="P8" s="263"/>
    </row>
    <row r="9" spans="1:16" s="42" customFormat="1" ht="12.75">
      <c r="A9" s="305" t="s">
        <v>133</v>
      </c>
      <c r="B9" s="244">
        <v>5</v>
      </c>
      <c r="C9" s="244" t="s">
        <v>310</v>
      </c>
      <c r="D9" s="257"/>
      <c r="E9" s="257"/>
      <c r="F9" s="257"/>
      <c r="G9" s="257"/>
      <c r="H9" s="257"/>
      <c r="I9" s="257"/>
      <c r="J9" s="257"/>
      <c r="K9" s="255">
        <v>1</v>
      </c>
      <c r="L9" s="257"/>
      <c r="M9" s="257"/>
      <c r="N9" s="257"/>
      <c r="O9" s="257"/>
      <c r="P9" s="258"/>
    </row>
    <row r="10" spans="1:16" s="42" customFormat="1" ht="12.75">
      <c r="A10" s="306"/>
      <c r="B10" s="276">
        <v>7</v>
      </c>
      <c r="C10" s="276" t="s">
        <v>99</v>
      </c>
      <c r="D10" s="277"/>
      <c r="E10" s="277"/>
      <c r="F10" s="277"/>
      <c r="G10" s="277"/>
      <c r="H10" s="277"/>
      <c r="I10" s="277"/>
      <c r="J10" s="277"/>
      <c r="K10" s="280"/>
      <c r="L10" s="281"/>
      <c r="M10" s="277"/>
      <c r="N10" s="277"/>
      <c r="O10" s="277"/>
      <c r="P10" s="279"/>
    </row>
    <row r="11" spans="1:16" s="42" customFormat="1" ht="12.75">
      <c r="A11" s="306"/>
      <c r="B11" s="276">
        <v>8</v>
      </c>
      <c r="C11" s="276" t="s">
        <v>242</v>
      </c>
      <c r="D11" s="277"/>
      <c r="E11" s="277"/>
      <c r="F11" s="277"/>
      <c r="G11" s="277"/>
      <c r="H11" s="277"/>
      <c r="I11" s="277"/>
      <c r="J11" s="278">
        <v>1</v>
      </c>
      <c r="K11" s="277"/>
      <c r="L11" s="277"/>
      <c r="M11" s="277"/>
      <c r="N11" s="277"/>
      <c r="O11" s="277"/>
      <c r="P11" s="279"/>
    </row>
    <row r="12" spans="1:16" s="42" customFormat="1" ht="12.75">
      <c r="A12" s="306"/>
      <c r="B12" s="43">
        <v>9</v>
      </c>
      <c r="C12" s="43" t="s">
        <v>244</v>
      </c>
      <c r="D12" s="275"/>
      <c r="E12" s="259"/>
      <c r="F12" s="256">
        <v>1</v>
      </c>
      <c r="G12" s="259"/>
      <c r="H12" s="259"/>
      <c r="I12" s="259"/>
      <c r="J12" s="259"/>
      <c r="K12" s="259"/>
      <c r="L12" s="259"/>
      <c r="M12" s="259"/>
      <c r="N12" s="259"/>
      <c r="O12" s="259"/>
      <c r="P12" s="260"/>
    </row>
    <row r="13" spans="1:16" s="42" customFormat="1" ht="12.75">
      <c r="A13" s="306"/>
      <c r="B13" s="274">
        <v>25</v>
      </c>
      <c r="C13" s="274" t="s">
        <v>136</v>
      </c>
      <c r="D13" s="271"/>
      <c r="E13" s="271"/>
      <c r="F13" s="272">
        <v>1</v>
      </c>
      <c r="G13" s="271"/>
      <c r="H13" s="272">
        <v>2</v>
      </c>
      <c r="I13" s="271"/>
      <c r="J13" s="271"/>
      <c r="K13" s="271"/>
      <c r="L13" s="271"/>
      <c r="M13" s="271"/>
      <c r="N13" s="271"/>
      <c r="O13" s="271"/>
      <c r="P13" s="273"/>
    </row>
    <row r="14" spans="1:16" s="42" customFormat="1" ht="13.5" thickBot="1">
      <c r="A14" s="307"/>
      <c r="B14" s="246">
        <v>61</v>
      </c>
      <c r="C14" s="246" t="s">
        <v>240</v>
      </c>
      <c r="D14" s="265"/>
      <c r="E14" s="261"/>
      <c r="F14" s="261"/>
      <c r="G14" s="261"/>
      <c r="H14" s="261"/>
      <c r="I14" s="266">
        <v>1</v>
      </c>
      <c r="J14" s="261"/>
      <c r="K14" s="261"/>
      <c r="L14" s="261"/>
      <c r="M14" s="261"/>
      <c r="N14" s="261"/>
      <c r="O14" s="261"/>
      <c r="P14" s="263"/>
    </row>
    <row r="15" spans="1:16" s="42" customFormat="1" ht="12.75">
      <c r="A15" s="305" t="s">
        <v>31</v>
      </c>
      <c r="B15" s="244">
        <v>1</v>
      </c>
      <c r="C15" s="244" t="s">
        <v>156</v>
      </c>
      <c r="D15" s="255">
        <v>1</v>
      </c>
      <c r="E15" s="257"/>
      <c r="F15" s="257"/>
      <c r="G15" s="255">
        <v>2</v>
      </c>
      <c r="H15" s="257"/>
      <c r="I15" s="257"/>
      <c r="J15" s="255">
        <v>3</v>
      </c>
      <c r="K15" s="257"/>
      <c r="L15" s="257"/>
      <c r="M15" s="257"/>
      <c r="N15" s="257"/>
      <c r="O15" s="257"/>
      <c r="P15" s="258"/>
    </row>
    <row r="16" spans="1:16" s="42" customFormat="1" ht="12.75">
      <c r="A16" s="306"/>
      <c r="B16" s="43">
        <v>8</v>
      </c>
      <c r="C16" s="43" t="s">
        <v>229</v>
      </c>
      <c r="D16" s="259"/>
      <c r="E16" s="259"/>
      <c r="F16" s="259"/>
      <c r="G16" s="259"/>
      <c r="H16" s="256">
        <v>1</v>
      </c>
      <c r="I16" s="259"/>
      <c r="J16" s="259"/>
      <c r="K16" s="259"/>
      <c r="L16" s="259"/>
      <c r="M16" s="259"/>
      <c r="N16" s="259"/>
      <c r="O16" s="259"/>
      <c r="P16" s="260"/>
    </row>
    <row r="17" spans="1:16" s="42" customFormat="1" ht="13.5" thickBot="1">
      <c r="A17" s="307"/>
      <c r="B17" s="246">
        <v>10</v>
      </c>
      <c r="C17" s="246" t="s">
        <v>262</v>
      </c>
      <c r="D17" s="267"/>
      <c r="E17" s="261"/>
      <c r="F17" s="261"/>
      <c r="G17" s="266">
        <v>1</v>
      </c>
      <c r="H17" s="261"/>
      <c r="I17" s="261"/>
      <c r="J17" s="266">
        <v>2</v>
      </c>
      <c r="K17" s="261"/>
      <c r="L17" s="261"/>
      <c r="M17" s="261"/>
      <c r="N17" s="261"/>
      <c r="O17" s="261"/>
      <c r="P17" s="263"/>
    </row>
    <row r="18" spans="1:16" s="42" customFormat="1" ht="12.75">
      <c r="A18" s="305" t="s">
        <v>131</v>
      </c>
      <c r="B18" s="244"/>
      <c r="C18" s="24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8"/>
    </row>
    <row r="19" spans="1:16" s="42" customFormat="1" ht="12.75">
      <c r="A19" s="306"/>
      <c r="B19" s="43"/>
      <c r="C19" s="43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60"/>
    </row>
    <row r="20" spans="1:16" s="42" customFormat="1" ht="13.5" thickBot="1">
      <c r="A20" s="307"/>
      <c r="B20" s="246"/>
      <c r="C20" s="246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3"/>
    </row>
    <row r="21" spans="1:16" s="42" customFormat="1" ht="12.75">
      <c r="A21" s="305" t="s">
        <v>28</v>
      </c>
      <c r="B21" s="244">
        <v>6</v>
      </c>
      <c r="C21" s="244" t="s">
        <v>139</v>
      </c>
      <c r="D21" s="257"/>
      <c r="E21" s="257"/>
      <c r="F21" s="257"/>
      <c r="G21" s="255">
        <v>1</v>
      </c>
      <c r="H21" s="257"/>
      <c r="I21" s="257"/>
      <c r="J21" s="257"/>
      <c r="K21" s="257"/>
      <c r="L21" s="257"/>
      <c r="M21" s="257"/>
      <c r="N21" s="257"/>
      <c r="O21" s="257"/>
      <c r="P21" s="258"/>
    </row>
    <row r="22" spans="1:16" s="42" customFormat="1" ht="12.75">
      <c r="A22" s="306"/>
      <c r="B22" s="43">
        <v>9</v>
      </c>
      <c r="C22" s="43" t="s">
        <v>254</v>
      </c>
      <c r="D22" s="259"/>
      <c r="E22" s="259"/>
      <c r="F22" s="259"/>
      <c r="G22" s="259"/>
      <c r="H22" s="256">
        <v>1</v>
      </c>
      <c r="I22" s="259"/>
      <c r="J22" s="259"/>
      <c r="K22" s="259"/>
      <c r="L22" s="259"/>
      <c r="M22" s="259"/>
      <c r="N22" s="259"/>
      <c r="O22" s="259"/>
      <c r="P22" s="260"/>
    </row>
    <row r="23" spans="1:16" s="42" customFormat="1" ht="13.5" thickBot="1">
      <c r="A23" s="307"/>
      <c r="B23" s="248"/>
      <c r="C23" s="246"/>
      <c r="D23" s="261"/>
      <c r="E23" s="261"/>
      <c r="F23" s="261"/>
      <c r="G23" s="261"/>
      <c r="H23" s="261"/>
      <c r="I23" s="265"/>
      <c r="J23" s="261"/>
      <c r="K23" s="261"/>
      <c r="L23" s="261"/>
      <c r="M23" s="261"/>
      <c r="N23" s="261"/>
      <c r="O23" s="261"/>
      <c r="P23" s="263"/>
    </row>
    <row r="24" spans="1:16" s="42" customFormat="1" ht="12.75">
      <c r="A24" s="305" t="s">
        <v>126</v>
      </c>
      <c r="B24" s="245">
        <v>5</v>
      </c>
      <c r="C24" s="245" t="s">
        <v>243</v>
      </c>
      <c r="D24" s="257"/>
      <c r="E24" s="257"/>
      <c r="F24" s="255">
        <v>1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8"/>
    </row>
    <row r="25" spans="1:16" s="42" customFormat="1" ht="12.75">
      <c r="A25" s="306"/>
      <c r="B25" s="44">
        <v>6</v>
      </c>
      <c r="C25" s="44" t="s">
        <v>215</v>
      </c>
      <c r="D25" s="259"/>
      <c r="E25" s="259"/>
      <c r="F25" s="259"/>
      <c r="G25" s="259"/>
      <c r="H25" s="256">
        <v>1</v>
      </c>
      <c r="I25" s="259"/>
      <c r="J25" s="259"/>
      <c r="K25" s="259"/>
      <c r="L25" s="259"/>
      <c r="M25" s="259"/>
      <c r="N25" s="259"/>
      <c r="O25" s="259"/>
      <c r="P25" s="260"/>
    </row>
    <row r="26" spans="1:16" s="42" customFormat="1" ht="13.5" thickBot="1">
      <c r="A26" s="307"/>
      <c r="B26" s="247">
        <v>8</v>
      </c>
      <c r="C26" s="247" t="s">
        <v>277</v>
      </c>
      <c r="D26" s="261"/>
      <c r="E26" s="261"/>
      <c r="F26" s="261"/>
      <c r="G26" s="261"/>
      <c r="H26" s="266">
        <v>1</v>
      </c>
      <c r="I26" s="261"/>
      <c r="J26" s="261"/>
      <c r="K26" s="261"/>
      <c r="L26" s="261"/>
      <c r="M26" s="261"/>
      <c r="N26" s="261"/>
      <c r="O26" s="261"/>
      <c r="P26" s="263"/>
    </row>
    <row r="27" spans="1:16" s="42" customFormat="1" ht="12.75">
      <c r="A27" s="305" t="s">
        <v>29</v>
      </c>
      <c r="B27" s="245">
        <v>6</v>
      </c>
      <c r="C27" s="245" t="s">
        <v>224</v>
      </c>
      <c r="D27" s="257"/>
      <c r="E27" s="255">
        <v>1</v>
      </c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8"/>
    </row>
    <row r="28" spans="1:16" s="42" customFormat="1" ht="12.75">
      <c r="A28" s="306"/>
      <c r="B28" s="44">
        <v>8</v>
      </c>
      <c r="C28" s="44" t="s">
        <v>275</v>
      </c>
      <c r="D28" s="259"/>
      <c r="E28" s="259"/>
      <c r="F28" s="259"/>
      <c r="G28" s="259"/>
      <c r="H28" s="259"/>
      <c r="I28" s="259"/>
      <c r="J28" s="256">
        <v>1</v>
      </c>
      <c r="K28" s="259"/>
      <c r="L28" s="259"/>
      <c r="M28" s="259"/>
      <c r="N28" s="259"/>
      <c r="O28" s="259"/>
      <c r="P28" s="260"/>
    </row>
    <row r="29" spans="1:16" s="42" customFormat="1" ht="13.5" thickBot="1">
      <c r="A29" s="307"/>
      <c r="B29" s="247">
        <v>9</v>
      </c>
      <c r="C29" s="247" t="s">
        <v>276</v>
      </c>
      <c r="D29" s="261"/>
      <c r="E29" s="261"/>
      <c r="F29" s="261"/>
      <c r="G29" s="261"/>
      <c r="H29" s="261"/>
      <c r="I29" s="265"/>
      <c r="J29" s="266">
        <v>1</v>
      </c>
      <c r="K29" s="261"/>
      <c r="L29" s="261"/>
      <c r="M29" s="261"/>
      <c r="N29" s="261"/>
      <c r="O29" s="261"/>
      <c r="P29" s="263"/>
    </row>
    <row r="30" spans="1:16" s="42" customFormat="1" ht="12.75">
      <c r="A30" s="305" t="s">
        <v>94</v>
      </c>
      <c r="B30" s="245">
        <v>7</v>
      </c>
      <c r="C30" s="245" t="s">
        <v>200</v>
      </c>
      <c r="D30" s="257"/>
      <c r="E30" s="255">
        <v>1</v>
      </c>
      <c r="F30" s="257"/>
      <c r="G30" s="257"/>
      <c r="H30" s="257"/>
      <c r="I30" s="264"/>
      <c r="J30" s="257"/>
      <c r="K30" s="257"/>
      <c r="L30" s="257"/>
      <c r="M30" s="257"/>
      <c r="N30" s="257"/>
      <c r="O30" s="257"/>
      <c r="P30" s="258"/>
    </row>
    <row r="31" spans="1:16" s="42" customFormat="1" ht="12.75">
      <c r="A31" s="308"/>
      <c r="B31" s="44">
        <v>8</v>
      </c>
      <c r="C31" s="44" t="s">
        <v>199</v>
      </c>
      <c r="D31" s="259"/>
      <c r="E31" s="259"/>
      <c r="F31" s="259"/>
      <c r="G31" s="259"/>
      <c r="H31" s="259"/>
      <c r="I31" s="256">
        <v>1</v>
      </c>
      <c r="J31" s="259"/>
      <c r="K31" s="259"/>
      <c r="L31" s="259"/>
      <c r="M31" s="259"/>
      <c r="N31" s="259"/>
      <c r="O31" s="259"/>
      <c r="P31" s="260"/>
    </row>
    <row r="32" spans="1:16" s="42" customFormat="1" ht="13.5" thickBot="1">
      <c r="A32" s="309"/>
      <c r="B32" s="247">
        <v>10</v>
      </c>
      <c r="C32" s="247" t="s">
        <v>198</v>
      </c>
      <c r="D32" s="261"/>
      <c r="E32" s="261"/>
      <c r="F32" s="261"/>
      <c r="G32" s="266">
        <v>1</v>
      </c>
      <c r="H32" s="261"/>
      <c r="I32" s="265"/>
      <c r="J32" s="261"/>
      <c r="K32" s="261"/>
      <c r="L32" s="261"/>
      <c r="M32" s="261"/>
      <c r="N32" s="261"/>
      <c r="O32" s="261"/>
      <c r="P32" s="263"/>
    </row>
    <row r="33" spans="1:16" s="42" customFormat="1" ht="12.75">
      <c r="A33" s="305" t="s">
        <v>125</v>
      </c>
      <c r="B33" s="245">
        <v>4</v>
      </c>
      <c r="C33" s="245" t="s">
        <v>250</v>
      </c>
      <c r="D33" s="257"/>
      <c r="E33" s="257"/>
      <c r="F33" s="255">
        <v>1</v>
      </c>
      <c r="G33" s="257"/>
      <c r="H33" s="257"/>
      <c r="I33" s="257"/>
      <c r="J33" s="257"/>
      <c r="K33" s="257"/>
      <c r="L33" s="257"/>
      <c r="M33" s="257"/>
      <c r="N33" s="257"/>
      <c r="O33" s="257"/>
      <c r="P33" s="258"/>
    </row>
    <row r="34" spans="1:16" s="42" customFormat="1" ht="12.75">
      <c r="A34" s="306"/>
      <c r="B34" s="44">
        <v>11</v>
      </c>
      <c r="C34" s="44" t="s">
        <v>144</v>
      </c>
      <c r="D34" s="259"/>
      <c r="E34" s="259"/>
      <c r="F34" s="259"/>
      <c r="G34" s="259"/>
      <c r="H34" s="259"/>
      <c r="I34" s="256">
        <v>1</v>
      </c>
      <c r="J34" s="259"/>
      <c r="K34" s="259"/>
      <c r="L34" s="259"/>
      <c r="M34" s="259"/>
      <c r="N34" s="259"/>
      <c r="O34" s="259"/>
      <c r="P34" s="260"/>
    </row>
    <row r="35" spans="1:16" s="42" customFormat="1" ht="13.5" thickBot="1">
      <c r="A35" s="307"/>
      <c r="B35" s="247"/>
      <c r="C35" s="247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3"/>
    </row>
    <row r="36" spans="1:16" s="42" customFormat="1" ht="12.75">
      <c r="A36" s="18"/>
      <c r="B36" s="18"/>
      <c r="C36" s="1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42" customFormat="1" ht="13.5" thickBot="1">
      <c r="A37" s="18"/>
      <c r="B37" s="18"/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42" customFormat="1" ht="16.5" thickBot="1">
      <c r="A38" s="249" t="s">
        <v>9</v>
      </c>
      <c r="B38" s="250" t="s">
        <v>36</v>
      </c>
      <c r="C38" s="250" t="s">
        <v>37</v>
      </c>
      <c r="D38" s="251">
        <v>1</v>
      </c>
      <c r="E38" s="251">
        <v>2</v>
      </c>
      <c r="F38" s="251">
        <v>3</v>
      </c>
      <c r="G38" s="251">
        <v>4</v>
      </c>
      <c r="H38" s="251">
        <v>5</v>
      </c>
      <c r="I38" s="251">
        <v>6</v>
      </c>
      <c r="J38" s="251">
        <v>7</v>
      </c>
      <c r="K38" s="251">
        <v>8</v>
      </c>
      <c r="L38" s="251">
        <v>9</v>
      </c>
      <c r="M38" s="251">
        <v>10</v>
      </c>
      <c r="N38" s="251" t="s">
        <v>39</v>
      </c>
      <c r="O38" s="251" t="s">
        <v>40</v>
      </c>
      <c r="P38" s="252" t="s">
        <v>41</v>
      </c>
    </row>
    <row r="39" spans="1:16" s="42" customFormat="1" ht="16.5" thickBot="1">
      <c r="A39" s="253" t="s">
        <v>2</v>
      </c>
      <c r="B39" s="241"/>
      <c r="C39" s="242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</row>
    <row r="40" spans="1:16" s="42" customFormat="1" ht="12.75">
      <c r="A40" s="302" t="s">
        <v>32</v>
      </c>
      <c r="B40" s="245">
        <v>9</v>
      </c>
      <c r="C40" s="245" t="s">
        <v>103</v>
      </c>
      <c r="D40" s="268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8"/>
    </row>
    <row r="41" spans="1:16" s="42" customFormat="1" ht="12.75">
      <c r="A41" s="303"/>
      <c r="B41" s="44"/>
      <c r="C41" s="44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60"/>
    </row>
    <row r="42" spans="1:16" s="42" customFormat="1" ht="13.5" thickBot="1">
      <c r="A42" s="304"/>
      <c r="B42" s="247"/>
      <c r="C42" s="247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3"/>
    </row>
    <row r="43" spans="1:16" s="42" customFormat="1" ht="12.75">
      <c r="A43" s="302" t="s">
        <v>34</v>
      </c>
      <c r="B43" s="245">
        <v>1</v>
      </c>
      <c r="C43" s="245" t="s">
        <v>282</v>
      </c>
      <c r="D43" s="257"/>
      <c r="E43" s="257"/>
      <c r="F43" s="257"/>
      <c r="G43" s="257"/>
      <c r="H43" s="255">
        <v>1</v>
      </c>
      <c r="I43" s="257"/>
      <c r="J43" s="257"/>
      <c r="K43" s="257"/>
      <c r="L43" s="257"/>
      <c r="M43" s="257"/>
      <c r="N43" s="257"/>
      <c r="O43" s="257"/>
      <c r="P43" s="258"/>
    </row>
    <row r="44" spans="1:16" s="42" customFormat="1" ht="12.75">
      <c r="A44" s="303"/>
      <c r="B44" s="282">
        <v>5</v>
      </c>
      <c r="C44" s="282" t="s">
        <v>312</v>
      </c>
      <c r="D44" s="277"/>
      <c r="E44" s="277"/>
      <c r="F44" s="277"/>
      <c r="G44" s="277"/>
      <c r="H44" s="277"/>
      <c r="I44" s="277"/>
      <c r="J44" s="277"/>
      <c r="K44" s="278">
        <v>1</v>
      </c>
      <c r="L44" s="277"/>
      <c r="M44" s="277"/>
      <c r="N44" s="277"/>
      <c r="O44" s="277"/>
      <c r="P44" s="279"/>
    </row>
    <row r="45" spans="1:16" s="42" customFormat="1" ht="12.75">
      <c r="A45" s="303"/>
      <c r="B45" s="44">
        <v>7</v>
      </c>
      <c r="C45" s="44" t="s">
        <v>279</v>
      </c>
      <c r="D45" s="259"/>
      <c r="E45" s="259"/>
      <c r="F45" s="259"/>
      <c r="G45" s="259"/>
      <c r="H45" s="256">
        <v>1</v>
      </c>
      <c r="I45" s="259"/>
      <c r="J45" s="259"/>
      <c r="K45" s="259"/>
      <c r="L45" s="259"/>
      <c r="M45" s="259"/>
      <c r="N45" s="259"/>
      <c r="O45" s="259"/>
      <c r="P45" s="260"/>
    </row>
    <row r="46" spans="1:16" s="42" customFormat="1" ht="12.75">
      <c r="A46" s="303"/>
      <c r="B46" s="44">
        <v>8</v>
      </c>
      <c r="C46" s="44" t="s">
        <v>294</v>
      </c>
      <c r="D46" s="259"/>
      <c r="E46" s="259"/>
      <c r="F46" s="259"/>
      <c r="G46" s="259"/>
      <c r="H46" s="259"/>
      <c r="I46" s="259"/>
      <c r="J46" s="256">
        <v>1</v>
      </c>
      <c r="K46" s="259"/>
      <c r="L46" s="259"/>
      <c r="M46" s="259"/>
      <c r="N46" s="259"/>
      <c r="O46" s="259"/>
      <c r="P46" s="260"/>
    </row>
    <row r="47" spans="1:16" s="42" customFormat="1" ht="12.75">
      <c r="A47" s="303"/>
      <c r="B47" s="44">
        <v>9</v>
      </c>
      <c r="C47" s="44" t="s">
        <v>102</v>
      </c>
      <c r="D47" s="256">
        <v>1</v>
      </c>
      <c r="E47" s="259"/>
      <c r="F47" s="259"/>
      <c r="G47" s="259"/>
      <c r="H47" s="256">
        <v>2</v>
      </c>
      <c r="I47" s="259"/>
      <c r="J47" s="259"/>
      <c r="K47" s="259"/>
      <c r="L47" s="259"/>
      <c r="M47" s="259"/>
      <c r="N47" s="259"/>
      <c r="O47" s="259"/>
      <c r="P47" s="260"/>
    </row>
    <row r="48" spans="1:16" s="42" customFormat="1" ht="13.5" thickBot="1">
      <c r="A48" s="304"/>
      <c r="B48" s="247">
        <v>10</v>
      </c>
      <c r="C48" s="247" t="s">
        <v>269</v>
      </c>
      <c r="D48" s="261"/>
      <c r="E48" s="261"/>
      <c r="F48" s="261"/>
      <c r="G48" s="266">
        <v>1</v>
      </c>
      <c r="H48" s="261"/>
      <c r="I48" s="266">
        <v>2</v>
      </c>
      <c r="J48" s="261"/>
      <c r="K48" s="261"/>
      <c r="L48" s="261"/>
      <c r="M48" s="261"/>
      <c r="N48" s="261"/>
      <c r="O48" s="261"/>
      <c r="P48" s="263"/>
    </row>
    <row r="49" spans="1:16" s="42" customFormat="1" ht="12.75">
      <c r="A49" s="302" t="s">
        <v>27</v>
      </c>
      <c r="B49" s="245">
        <v>1</v>
      </c>
      <c r="C49" s="245" t="s">
        <v>281</v>
      </c>
      <c r="D49" s="257"/>
      <c r="E49" s="257"/>
      <c r="F49" s="257"/>
      <c r="G49" s="257"/>
      <c r="H49" s="255">
        <v>1</v>
      </c>
      <c r="I49" s="257"/>
      <c r="J49" s="257"/>
      <c r="K49" s="257"/>
      <c r="L49" s="257"/>
      <c r="M49" s="257"/>
      <c r="N49" s="257"/>
      <c r="O49" s="257"/>
      <c r="P49" s="258"/>
    </row>
    <row r="50" spans="1:16" s="42" customFormat="1" ht="12.75">
      <c r="A50" s="303"/>
      <c r="B50" s="44">
        <v>7</v>
      </c>
      <c r="C50" s="44" t="s">
        <v>46</v>
      </c>
      <c r="D50" s="256">
        <v>1</v>
      </c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60"/>
    </row>
    <row r="51" spans="1:16" s="42" customFormat="1" ht="13.5" thickBot="1">
      <c r="A51" s="304"/>
      <c r="B51" s="247">
        <v>10</v>
      </c>
      <c r="C51" s="247" t="s">
        <v>256</v>
      </c>
      <c r="D51" s="261"/>
      <c r="E51" s="261"/>
      <c r="F51" s="261"/>
      <c r="G51" s="261"/>
      <c r="H51" s="266">
        <v>1</v>
      </c>
      <c r="I51" s="261"/>
      <c r="J51" s="266">
        <v>2</v>
      </c>
      <c r="K51" s="261"/>
      <c r="L51" s="261"/>
      <c r="M51" s="261"/>
      <c r="N51" s="261"/>
      <c r="O51" s="261"/>
      <c r="P51" s="263"/>
    </row>
    <row r="52" spans="1:16" s="42" customFormat="1" ht="12.75">
      <c r="A52" s="310" t="s">
        <v>127</v>
      </c>
      <c r="B52" s="245">
        <v>4</v>
      </c>
      <c r="C52" s="245" t="s">
        <v>203</v>
      </c>
      <c r="D52" s="257"/>
      <c r="E52" s="257"/>
      <c r="F52" s="257"/>
      <c r="G52" s="255">
        <v>1</v>
      </c>
      <c r="H52" s="257"/>
      <c r="I52" s="257"/>
      <c r="J52" s="257"/>
      <c r="K52" s="257"/>
      <c r="L52" s="257"/>
      <c r="M52" s="257"/>
      <c r="N52" s="257"/>
      <c r="O52" s="257"/>
      <c r="P52" s="258"/>
    </row>
    <row r="53" spans="1:16" s="42" customFormat="1" ht="12.75">
      <c r="A53" s="311"/>
      <c r="B53" s="44">
        <v>8</v>
      </c>
      <c r="C53" s="44" t="s">
        <v>278</v>
      </c>
      <c r="D53" s="259"/>
      <c r="E53" s="259"/>
      <c r="F53" s="259"/>
      <c r="G53" s="259"/>
      <c r="H53" s="256">
        <v>1</v>
      </c>
      <c r="I53" s="259"/>
      <c r="J53" s="256">
        <v>2</v>
      </c>
      <c r="K53" s="259"/>
      <c r="L53" s="259"/>
      <c r="M53" s="259"/>
      <c r="N53" s="259"/>
      <c r="O53" s="259"/>
      <c r="P53" s="260"/>
    </row>
    <row r="54" spans="1:16" s="42" customFormat="1" ht="13.5" thickBot="1">
      <c r="A54" s="312"/>
      <c r="B54" s="247">
        <v>3</v>
      </c>
      <c r="C54" s="247" t="s">
        <v>147</v>
      </c>
      <c r="D54" s="261"/>
      <c r="E54" s="261"/>
      <c r="F54" s="261"/>
      <c r="G54" s="261"/>
      <c r="H54" s="261"/>
      <c r="I54" s="261"/>
      <c r="J54" s="261"/>
      <c r="K54" s="266">
        <v>1</v>
      </c>
      <c r="L54" s="261"/>
      <c r="M54" s="261"/>
      <c r="N54" s="261"/>
      <c r="O54" s="261"/>
      <c r="P54" s="263"/>
    </row>
    <row r="55" spans="1:16" s="42" customFormat="1" ht="12.75">
      <c r="A55" s="302" t="s">
        <v>134</v>
      </c>
      <c r="B55" s="245">
        <v>41</v>
      </c>
      <c r="C55" s="245" t="s">
        <v>271</v>
      </c>
      <c r="D55" s="257"/>
      <c r="E55" s="257"/>
      <c r="F55" s="257"/>
      <c r="G55" s="257"/>
      <c r="H55" s="255">
        <v>1</v>
      </c>
      <c r="I55" s="257"/>
      <c r="J55" s="257"/>
      <c r="K55" s="257"/>
      <c r="L55" s="257"/>
      <c r="M55" s="257"/>
      <c r="N55" s="257"/>
      <c r="O55" s="257"/>
      <c r="P55" s="258"/>
    </row>
    <row r="56" spans="1:16" s="42" customFormat="1" ht="14.25">
      <c r="A56" s="303"/>
      <c r="B56" s="44"/>
      <c r="C56" s="44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60"/>
    </row>
    <row r="57" spans="1:16" s="42" customFormat="1" ht="15" thickBot="1">
      <c r="A57" s="304"/>
      <c r="B57" s="247"/>
      <c r="C57" s="247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3"/>
    </row>
    <row r="58" spans="1:16" s="42" customFormat="1" ht="14.25">
      <c r="A58" s="302" t="s">
        <v>132</v>
      </c>
      <c r="B58" s="245">
        <v>1</v>
      </c>
      <c r="C58" s="245" t="s">
        <v>157</v>
      </c>
      <c r="D58" s="255">
        <v>1</v>
      </c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8"/>
    </row>
    <row r="59" spans="1:16" s="42" customFormat="1" ht="14.25">
      <c r="A59" s="303"/>
      <c r="B59" s="44">
        <v>3</v>
      </c>
      <c r="C59" s="44" t="s">
        <v>248</v>
      </c>
      <c r="D59" s="259"/>
      <c r="E59" s="259"/>
      <c r="F59" s="269"/>
      <c r="G59" s="270"/>
      <c r="H59" s="270"/>
      <c r="I59" s="270"/>
      <c r="J59" s="259"/>
      <c r="K59" s="256">
        <v>1</v>
      </c>
      <c r="L59" s="259"/>
      <c r="M59" s="259"/>
      <c r="N59" s="259"/>
      <c r="O59" s="259"/>
      <c r="P59" s="260"/>
    </row>
    <row r="60" spans="1:16" s="42" customFormat="1" ht="15" thickBot="1">
      <c r="A60" s="304"/>
      <c r="B60" s="247"/>
      <c r="C60" s="247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3"/>
    </row>
    <row r="61" spans="1:16" s="42" customFormat="1" ht="14.25">
      <c r="A61" s="302" t="s">
        <v>30</v>
      </c>
      <c r="B61" s="245">
        <v>7</v>
      </c>
      <c r="C61" s="245" t="s">
        <v>100</v>
      </c>
      <c r="D61" s="255">
        <v>1</v>
      </c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8"/>
    </row>
    <row r="62" spans="1:16" s="42" customFormat="1" ht="14.25">
      <c r="A62" s="303"/>
      <c r="B62" s="44">
        <v>10</v>
      </c>
      <c r="C62" s="44" t="s">
        <v>309</v>
      </c>
      <c r="D62" s="259"/>
      <c r="E62" s="259"/>
      <c r="F62" s="259"/>
      <c r="G62" s="259"/>
      <c r="H62" s="259"/>
      <c r="I62" s="275"/>
      <c r="J62" s="259"/>
      <c r="K62" s="256">
        <v>1</v>
      </c>
      <c r="L62" s="259"/>
      <c r="M62" s="259"/>
      <c r="N62" s="259"/>
      <c r="O62" s="259"/>
      <c r="P62" s="260"/>
    </row>
    <row r="63" spans="1:16" s="42" customFormat="1" ht="15" thickBot="1">
      <c r="A63" s="304"/>
      <c r="B63" s="247">
        <v>12</v>
      </c>
      <c r="C63" s="247" t="s">
        <v>268</v>
      </c>
      <c r="D63" s="261"/>
      <c r="E63" s="261"/>
      <c r="F63" s="261"/>
      <c r="G63" s="266">
        <v>1</v>
      </c>
      <c r="H63" s="261"/>
      <c r="I63" s="261"/>
      <c r="J63" s="261"/>
      <c r="K63" s="261"/>
      <c r="L63" s="261"/>
      <c r="M63" s="261"/>
      <c r="N63" s="261"/>
      <c r="O63" s="261"/>
      <c r="P63" s="263"/>
    </row>
    <row r="64" spans="1:16" s="42" customFormat="1" ht="14.25">
      <c r="A64" s="302" t="s">
        <v>26</v>
      </c>
      <c r="B64" s="245">
        <v>5</v>
      </c>
      <c r="C64" s="245" t="s">
        <v>234</v>
      </c>
      <c r="D64" s="257"/>
      <c r="E64" s="257"/>
      <c r="F64" s="257"/>
      <c r="G64" s="257"/>
      <c r="H64" s="257"/>
      <c r="I64" s="255">
        <v>1</v>
      </c>
      <c r="J64" s="257"/>
      <c r="K64" s="257"/>
      <c r="L64" s="257"/>
      <c r="M64" s="257"/>
      <c r="N64" s="257"/>
      <c r="O64" s="257"/>
      <c r="P64" s="258"/>
    </row>
    <row r="65" spans="1:16" s="42" customFormat="1" ht="14.25">
      <c r="A65" s="303"/>
      <c r="B65" s="44">
        <v>6</v>
      </c>
      <c r="C65" s="44" t="s">
        <v>158</v>
      </c>
      <c r="D65" s="256">
        <v>1</v>
      </c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60"/>
    </row>
    <row r="66" spans="1:16" s="42" customFormat="1" ht="14.25">
      <c r="A66" s="303"/>
      <c r="B66" s="254">
        <v>10</v>
      </c>
      <c r="C66" s="254" t="s">
        <v>225</v>
      </c>
      <c r="D66" s="271"/>
      <c r="E66" s="272">
        <v>1</v>
      </c>
      <c r="F66" s="271"/>
      <c r="G66" s="271"/>
      <c r="H66" s="271"/>
      <c r="I66" s="271"/>
      <c r="J66" s="271"/>
      <c r="K66" s="272">
        <v>2</v>
      </c>
      <c r="L66" s="271"/>
      <c r="M66" s="271"/>
      <c r="N66" s="271"/>
      <c r="O66" s="271"/>
      <c r="P66" s="273"/>
    </row>
    <row r="67" spans="1:16" s="42" customFormat="1" ht="15" thickBot="1">
      <c r="A67" s="304"/>
      <c r="B67" s="247">
        <v>23</v>
      </c>
      <c r="C67" s="247" t="s">
        <v>230</v>
      </c>
      <c r="D67" s="261"/>
      <c r="E67" s="266">
        <v>1</v>
      </c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3"/>
    </row>
    <row r="68" spans="1:16" s="42" customFormat="1" ht="14.25">
      <c r="A68" s="302" t="s">
        <v>33</v>
      </c>
      <c r="B68" s="245">
        <v>1</v>
      </c>
      <c r="C68" s="245" t="s">
        <v>272</v>
      </c>
      <c r="D68" s="257"/>
      <c r="E68" s="257"/>
      <c r="F68" s="257"/>
      <c r="G68" s="255">
        <v>1</v>
      </c>
      <c r="H68" s="257"/>
      <c r="I68" s="257"/>
      <c r="J68" s="257"/>
      <c r="K68" s="257"/>
      <c r="L68" s="257"/>
      <c r="M68" s="257"/>
      <c r="N68" s="257"/>
      <c r="O68" s="257"/>
      <c r="P68" s="258"/>
    </row>
    <row r="69" spans="1:16" s="42" customFormat="1" ht="14.25">
      <c r="A69" s="303"/>
      <c r="B69" s="44"/>
      <c r="C69" s="44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60"/>
    </row>
    <row r="70" spans="1:16" s="42" customFormat="1" ht="15" thickBot="1">
      <c r="A70" s="304"/>
      <c r="B70" s="247"/>
      <c r="C70" s="247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3"/>
    </row>
    <row r="71" spans="4:5" s="42" customFormat="1" ht="12.75">
      <c r="D71" s="45"/>
      <c r="E71" s="45"/>
    </row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</sheetData>
  <sheetProtection/>
  <mergeCells count="18">
    <mergeCell ref="A61:A63"/>
    <mergeCell ref="A64:A67"/>
    <mergeCell ref="A68:A70"/>
    <mergeCell ref="A27:A29"/>
    <mergeCell ref="A33:A35"/>
    <mergeCell ref="A40:A42"/>
    <mergeCell ref="A43:A48"/>
    <mergeCell ref="A49:A51"/>
    <mergeCell ref="A30:A32"/>
    <mergeCell ref="A52:A54"/>
    <mergeCell ref="A55:A57"/>
    <mergeCell ref="A58:A60"/>
    <mergeCell ref="A6:A8"/>
    <mergeCell ref="A9:A14"/>
    <mergeCell ref="A15:A17"/>
    <mergeCell ref="A18:A20"/>
    <mergeCell ref="A21:A23"/>
    <mergeCell ref="A24:A26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9.125" style="62" customWidth="1"/>
    <col min="2" max="2" width="11.875" style="50" bestFit="1" customWidth="1"/>
    <col min="3" max="3" width="9.125" style="62" customWidth="1"/>
    <col min="4" max="4" width="26.125" style="50" customWidth="1"/>
    <col min="5" max="5" width="4.625" style="62" customWidth="1"/>
    <col min="6" max="6" width="1.12109375" style="74" customWidth="1"/>
    <col min="7" max="7" width="4.125" style="62" customWidth="1"/>
    <col min="8" max="8" width="24.25390625" style="50" bestFit="1" customWidth="1"/>
    <col min="9" max="10" width="5.00390625" style="50" customWidth="1"/>
    <col min="11" max="11" width="9.125" style="51" customWidth="1"/>
    <col min="12" max="12" width="24.75390625" style="50" bestFit="1" customWidth="1"/>
    <col min="13" max="16384" width="9.125" style="50" customWidth="1"/>
  </cols>
  <sheetData>
    <row r="1" spans="1:9" ht="12.75">
      <c r="A1" s="46"/>
      <c r="B1" s="47"/>
      <c r="C1" s="48"/>
      <c r="D1" s="47"/>
      <c r="E1" s="48"/>
      <c r="F1" s="47"/>
      <c r="G1" s="48"/>
      <c r="H1" s="47"/>
      <c r="I1" s="49"/>
    </row>
    <row r="2" spans="1:9" ht="12.75">
      <c r="A2" s="52"/>
      <c r="B2" s="53"/>
      <c r="C2" s="54"/>
      <c r="D2" s="55"/>
      <c r="E2" s="54"/>
      <c r="F2" s="53"/>
      <c r="G2" s="54"/>
      <c r="H2" s="53"/>
      <c r="I2" s="56"/>
    </row>
    <row r="3" spans="1:9" ht="12.75">
      <c r="A3" s="52"/>
      <c r="B3" s="53"/>
      <c r="C3" s="54"/>
      <c r="D3" s="55">
        <v>42714</v>
      </c>
      <c r="E3" s="54"/>
      <c r="F3" s="53"/>
      <c r="G3" s="54"/>
      <c r="H3" s="53"/>
      <c r="I3" s="56"/>
    </row>
    <row r="4" spans="1:9" ht="12.75">
      <c r="A4" s="57" t="s">
        <v>50</v>
      </c>
      <c r="B4" s="58" t="s">
        <v>51</v>
      </c>
      <c r="C4" s="58" t="s">
        <v>52</v>
      </c>
      <c r="D4" s="58" t="s">
        <v>194</v>
      </c>
      <c r="E4" s="54"/>
      <c r="F4" s="53"/>
      <c r="G4" s="54"/>
      <c r="H4" s="53"/>
      <c r="I4" s="56"/>
    </row>
    <row r="5" spans="1:9" ht="12.75">
      <c r="A5" s="52" t="s">
        <v>53</v>
      </c>
      <c r="B5" s="59" t="s">
        <v>54</v>
      </c>
      <c r="C5" s="54" t="s">
        <v>55</v>
      </c>
      <c r="D5" s="54" t="s">
        <v>166</v>
      </c>
      <c r="E5" s="54"/>
      <c r="F5" s="53"/>
      <c r="G5" s="54"/>
      <c r="H5" s="54"/>
      <c r="I5" s="56"/>
    </row>
    <row r="6" spans="1:11" ht="12.75">
      <c r="A6" s="52" t="s">
        <v>56</v>
      </c>
      <c r="B6" s="59" t="s">
        <v>5</v>
      </c>
      <c r="C6" s="54" t="s">
        <v>55</v>
      </c>
      <c r="D6" s="54" t="s">
        <v>167</v>
      </c>
      <c r="E6" s="54"/>
      <c r="F6" s="53"/>
      <c r="G6" s="54"/>
      <c r="H6" s="54"/>
      <c r="I6" s="56"/>
      <c r="K6" s="50"/>
    </row>
    <row r="7" spans="1:11" ht="12.75">
      <c r="A7" s="52" t="s">
        <v>57</v>
      </c>
      <c r="B7" s="59" t="s">
        <v>1</v>
      </c>
      <c r="C7" s="54" t="s">
        <v>58</v>
      </c>
      <c r="D7" s="54" t="s">
        <v>168</v>
      </c>
      <c r="E7" s="54"/>
      <c r="F7" s="53"/>
      <c r="G7" s="54"/>
      <c r="H7" s="54"/>
      <c r="I7" s="56"/>
      <c r="K7" s="50"/>
    </row>
    <row r="8" spans="1:11" ht="12.75">
      <c r="A8" s="52" t="s">
        <v>59</v>
      </c>
      <c r="B8" s="59" t="s">
        <v>22</v>
      </c>
      <c r="C8" s="54" t="s">
        <v>58</v>
      </c>
      <c r="D8" s="54" t="s">
        <v>169</v>
      </c>
      <c r="E8" s="54"/>
      <c r="F8" s="53"/>
      <c r="G8" s="54"/>
      <c r="H8" s="54"/>
      <c r="I8" s="56"/>
      <c r="K8" s="50"/>
    </row>
    <row r="9" spans="1:11" ht="12.75">
      <c r="A9" s="52"/>
      <c r="B9" s="53"/>
      <c r="C9" s="54"/>
      <c r="D9" s="53"/>
      <c r="E9" s="54"/>
      <c r="F9" s="53"/>
      <c r="G9" s="54"/>
      <c r="H9" s="53"/>
      <c r="I9" s="56"/>
      <c r="K9" s="50"/>
    </row>
    <row r="10" spans="1:9" ht="12.75">
      <c r="A10" s="60"/>
      <c r="B10" s="53"/>
      <c r="C10" s="54"/>
      <c r="D10" s="53"/>
      <c r="E10" s="54"/>
      <c r="F10" s="53"/>
      <c r="G10" s="54"/>
      <c r="H10" s="61"/>
      <c r="I10" s="56"/>
    </row>
    <row r="11" spans="1:9" ht="12.75">
      <c r="A11" s="60"/>
      <c r="B11" s="53"/>
      <c r="C11" s="54"/>
      <c r="D11" s="53"/>
      <c r="E11" s="54"/>
      <c r="F11" s="53"/>
      <c r="G11" s="54"/>
      <c r="H11" s="61"/>
      <c r="I11" s="56"/>
    </row>
    <row r="12" spans="1:9" ht="12.75">
      <c r="A12" s="52"/>
      <c r="B12" s="53"/>
      <c r="C12" s="54"/>
      <c r="D12" s="55">
        <v>42721</v>
      </c>
      <c r="E12" s="54"/>
      <c r="F12" s="53"/>
      <c r="G12" s="54"/>
      <c r="H12" s="53"/>
      <c r="I12" s="56"/>
    </row>
    <row r="13" spans="1:15" ht="12.75">
      <c r="A13" s="52"/>
      <c r="B13" s="53"/>
      <c r="C13" s="54"/>
      <c r="D13" s="58" t="s">
        <v>60</v>
      </c>
      <c r="E13" s="54"/>
      <c r="F13" s="53"/>
      <c r="G13" s="54"/>
      <c r="H13" s="53"/>
      <c r="I13" s="56"/>
      <c r="K13" s="62"/>
      <c r="L13" s="63"/>
      <c r="M13" s="62"/>
      <c r="O13" s="62"/>
    </row>
    <row r="14" spans="1:15" ht="12.75">
      <c r="A14" s="52"/>
      <c r="B14" s="53" t="s">
        <v>61</v>
      </c>
      <c r="C14" s="54" t="s">
        <v>55</v>
      </c>
      <c r="D14" s="54" t="s">
        <v>192</v>
      </c>
      <c r="E14" s="54"/>
      <c r="F14" s="53"/>
      <c r="G14" s="54"/>
      <c r="H14" s="54"/>
      <c r="I14" s="56"/>
      <c r="K14" s="62"/>
      <c r="L14" s="64"/>
      <c r="M14" s="62"/>
      <c r="O14" s="62"/>
    </row>
    <row r="15" spans="1:15" ht="12.75">
      <c r="A15" s="52"/>
      <c r="B15" s="53" t="s">
        <v>62</v>
      </c>
      <c r="C15" s="54" t="s">
        <v>55</v>
      </c>
      <c r="D15" s="54" t="s">
        <v>193</v>
      </c>
      <c r="E15" s="54"/>
      <c r="F15" s="53"/>
      <c r="G15" s="54"/>
      <c r="H15" s="54"/>
      <c r="I15" s="56"/>
      <c r="J15" s="65"/>
      <c r="K15" s="65"/>
      <c r="M15" s="62"/>
      <c r="O15" s="62"/>
    </row>
    <row r="16" spans="1:16" ht="12.75">
      <c r="A16" s="52"/>
      <c r="B16" s="53"/>
      <c r="C16" s="54"/>
      <c r="D16" s="53"/>
      <c r="E16" s="54"/>
      <c r="F16" s="53"/>
      <c r="G16" s="54"/>
      <c r="H16" s="53"/>
      <c r="I16" s="56"/>
      <c r="J16" s="66"/>
      <c r="K16" s="62"/>
      <c r="M16" s="62"/>
      <c r="O16" s="62"/>
      <c r="P16" s="51"/>
    </row>
    <row r="17" spans="1:15" ht="12.75">
      <c r="A17" s="52"/>
      <c r="B17" s="53"/>
      <c r="C17" s="54"/>
      <c r="D17" s="53"/>
      <c r="E17" s="54"/>
      <c r="F17" s="53"/>
      <c r="G17" s="54"/>
      <c r="H17" s="53"/>
      <c r="I17" s="56"/>
      <c r="J17" s="66"/>
      <c r="K17" s="62"/>
      <c r="L17" s="51"/>
      <c r="M17" s="62"/>
      <c r="O17" s="62"/>
    </row>
    <row r="18" spans="1:16" ht="12.75">
      <c r="A18" s="52"/>
      <c r="B18" s="53"/>
      <c r="C18" s="54"/>
      <c r="D18" s="55">
        <v>42728</v>
      </c>
      <c r="E18" s="54"/>
      <c r="F18" s="53"/>
      <c r="G18" s="54"/>
      <c r="H18" s="53"/>
      <c r="I18" s="56"/>
      <c r="J18" s="66"/>
      <c r="K18" s="62"/>
      <c r="M18" s="62"/>
      <c r="O18" s="62"/>
      <c r="P18" s="51"/>
    </row>
    <row r="19" spans="1:15" ht="12.75">
      <c r="A19" s="52"/>
      <c r="B19" s="53"/>
      <c r="C19" s="54"/>
      <c r="D19" s="58" t="s">
        <v>63</v>
      </c>
      <c r="E19" s="54"/>
      <c r="F19" s="53"/>
      <c r="G19" s="54"/>
      <c r="H19" s="53"/>
      <c r="I19" s="56"/>
      <c r="J19" s="66"/>
      <c r="K19" s="62"/>
      <c r="L19" s="51"/>
      <c r="M19" s="62"/>
      <c r="O19" s="62"/>
    </row>
    <row r="20" spans="1:15" ht="12.75">
      <c r="A20" s="52"/>
      <c r="B20" s="59" t="s">
        <v>54</v>
      </c>
      <c r="C20" s="54" t="s">
        <v>55</v>
      </c>
      <c r="D20" s="54" t="s">
        <v>258</v>
      </c>
      <c r="E20" s="54"/>
      <c r="F20" s="53"/>
      <c r="G20" s="54"/>
      <c r="H20" s="53"/>
      <c r="I20" s="56"/>
      <c r="K20" s="62"/>
      <c r="M20" s="62"/>
      <c r="O20" s="62"/>
    </row>
    <row r="21" spans="1:15" ht="12.75">
      <c r="A21" s="52"/>
      <c r="B21" s="59" t="s">
        <v>5</v>
      </c>
      <c r="C21" s="54" t="s">
        <v>55</v>
      </c>
      <c r="D21" s="54" t="s">
        <v>64</v>
      </c>
      <c r="E21" s="54"/>
      <c r="F21" s="53"/>
      <c r="G21" s="67"/>
      <c r="H21" s="54"/>
      <c r="I21" s="56"/>
      <c r="K21" s="62"/>
      <c r="M21" s="62"/>
      <c r="O21" s="62"/>
    </row>
    <row r="22" spans="1:15" ht="12.75">
      <c r="A22" s="52"/>
      <c r="B22" s="59" t="s">
        <v>1</v>
      </c>
      <c r="C22" s="54" t="s">
        <v>55</v>
      </c>
      <c r="D22" s="54" t="s">
        <v>65</v>
      </c>
      <c r="E22" s="54"/>
      <c r="F22" s="53"/>
      <c r="G22" s="67"/>
      <c r="H22" s="54"/>
      <c r="I22" s="56"/>
      <c r="K22" s="62"/>
      <c r="L22" s="63"/>
      <c r="M22" s="62"/>
      <c r="O22" s="62"/>
    </row>
    <row r="23" spans="1:15" ht="12.75">
      <c r="A23" s="52"/>
      <c r="B23" s="53"/>
      <c r="C23" s="54"/>
      <c r="D23" s="53"/>
      <c r="E23" s="54"/>
      <c r="F23" s="53"/>
      <c r="G23" s="54"/>
      <c r="H23" s="53"/>
      <c r="I23" s="56"/>
      <c r="K23" s="62"/>
      <c r="L23" s="65"/>
      <c r="M23" s="62"/>
      <c r="O23" s="62"/>
    </row>
    <row r="24" spans="1:16" ht="12.75" hidden="1">
      <c r="A24" s="52"/>
      <c r="B24" s="53"/>
      <c r="C24" s="54"/>
      <c r="D24" s="54" t="s">
        <v>66</v>
      </c>
      <c r="E24" s="54"/>
      <c r="F24" s="53"/>
      <c r="G24" s="54"/>
      <c r="H24" s="53"/>
      <c r="I24" s="56"/>
      <c r="K24" s="62"/>
      <c r="M24" s="62"/>
      <c r="O24" s="62"/>
      <c r="P24" s="51"/>
    </row>
    <row r="25" spans="1:15" ht="12.75" hidden="1">
      <c r="A25" s="52"/>
      <c r="B25" s="53"/>
      <c r="C25" s="54"/>
      <c r="D25" s="53"/>
      <c r="E25" s="54"/>
      <c r="F25" s="53"/>
      <c r="G25" s="54"/>
      <c r="H25" s="53"/>
      <c r="I25" s="56"/>
      <c r="K25" s="62"/>
      <c r="M25" s="62"/>
      <c r="O25" s="62"/>
    </row>
    <row r="26" spans="1:15" ht="12.75" hidden="1">
      <c r="A26" s="52"/>
      <c r="B26" s="53"/>
      <c r="C26" s="54">
        <v>1</v>
      </c>
      <c r="D26" s="53" t="s">
        <v>67</v>
      </c>
      <c r="E26" s="54"/>
      <c r="F26" s="53"/>
      <c r="G26" s="54"/>
      <c r="H26" s="53"/>
      <c r="I26" s="56"/>
      <c r="K26" s="62"/>
      <c r="M26" s="62"/>
      <c r="O26" s="62"/>
    </row>
    <row r="27" spans="1:15" ht="12.75" hidden="1">
      <c r="A27" s="52"/>
      <c r="B27" s="53"/>
      <c r="C27" s="54">
        <v>2</v>
      </c>
      <c r="D27" s="53" t="s">
        <v>68</v>
      </c>
      <c r="E27" s="54"/>
      <c r="F27" s="53"/>
      <c r="G27" s="54"/>
      <c r="H27" s="53"/>
      <c r="I27" s="56"/>
      <c r="K27" s="62"/>
      <c r="M27" s="62"/>
      <c r="O27" s="62"/>
    </row>
    <row r="28" spans="1:15" ht="12.75" hidden="1">
      <c r="A28" s="52"/>
      <c r="B28" s="53"/>
      <c r="C28" s="54">
        <v>3</v>
      </c>
      <c r="D28" s="53" t="s">
        <v>69</v>
      </c>
      <c r="E28" s="54"/>
      <c r="F28" s="53"/>
      <c r="G28" s="54"/>
      <c r="H28" s="53"/>
      <c r="I28" s="56"/>
      <c r="K28" s="62"/>
      <c r="L28" s="63"/>
      <c r="M28" s="62"/>
      <c r="O28" s="62"/>
    </row>
    <row r="29" spans="1:15" ht="12.75" hidden="1">
      <c r="A29" s="52"/>
      <c r="B29" s="53"/>
      <c r="C29" s="54">
        <v>4</v>
      </c>
      <c r="D29" s="53" t="s">
        <v>70</v>
      </c>
      <c r="E29" s="54"/>
      <c r="F29" s="53"/>
      <c r="G29" s="54"/>
      <c r="H29" s="53"/>
      <c r="I29" s="56"/>
      <c r="K29" s="62"/>
      <c r="L29" s="65"/>
      <c r="M29" s="62"/>
      <c r="O29" s="62"/>
    </row>
    <row r="30" spans="1:15" ht="12.75" hidden="1">
      <c r="A30" s="52"/>
      <c r="B30" s="53"/>
      <c r="C30" s="54">
        <v>5</v>
      </c>
      <c r="D30" s="53" t="s">
        <v>71</v>
      </c>
      <c r="E30" s="54"/>
      <c r="F30" s="53"/>
      <c r="G30" s="54"/>
      <c r="H30" s="53"/>
      <c r="I30" s="56"/>
      <c r="K30" s="62"/>
      <c r="M30" s="62"/>
      <c r="O30" s="62"/>
    </row>
    <row r="31" spans="1:16" ht="12.75" hidden="1">
      <c r="A31" s="52"/>
      <c r="B31" s="53"/>
      <c r="C31" s="54">
        <v>6</v>
      </c>
      <c r="D31" s="53" t="s">
        <v>72</v>
      </c>
      <c r="E31" s="54"/>
      <c r="F31" s="53"/>
      <c r="G31" s="54"/>
      <c r="H31" s="53"/>
      <c r="I31" s="56"/>
      <c r="K31" s="62"/>
      <c r="L31" s="51"/>
      <c r="M31" s="62"/>
      <c r="O31" s="62"/>
      <c r="P31" s="51"/>
    </row>
    <row r="32" spans="1:15" ht="12.75" hidden="1">
      <c r="A32" s="52"/>
      <c r="B32" s="53"/>
      <c r="C32" s="54">
        <v>7</v>
      </c>
      <c r="D32" s="53" t="s">
        <v>73</v>
      </c>
      <c r="E32" s="54"/>
      <c r="F32" s="53"/>
      <c r="G32" s="54"/>
      <c r="H32" s="53"/>
      <c r="I32" s="56"/>
      <c r="K32" s="62"/>
      <c r="M32" s="62"/>
      <c r="O32" s="62"/>
    </row>
    <row r="33" spans="1:15" ht="12.75" hidden="1">
      <c r="A33" s="52"/>
      <c r="B33" s="53"/>
      <c r="C33" s="54"/>
      <c r="D33" s="53"/>
      <c r="E33" s="54"/>
      <c r="F33" s="53"/>
      <c r="G33" s="54"/>
      <c r="H33" s="53"/>
      <c r="I33" s="56"/>
      <c r="K33" s="62"/>
      <c r="M33" s="62"/>
      <c r="O33" s="62"/>
    </row>
    <row r="34" spans="1:15" ht="12.75">
      <c r="A34" s="52"/>
      <c r="B34" s="53"/>
      <c r="C34" s="54"/>
      <c r="D34" s="53"/>
      <c r="E34" s="54"/>
      <c r="F34" s="53"/>
      <c r="G34" s="54"/>
      <c r="H34" s="53"/>
      <c r="I34" s="56"/>
      <c r="K34" s="62"/>
      <c r="M34" s="62"/>
      <c r="O34" s="62"/>
    </row>
    <row r="35" spans="1:9" ht="12.75">
      <c r="A35" s="52"/>
      <c r="B35" s="54"/>
      <c r="C35" s="54"/>
      <c r="D35" s="58" t="s">
        <v>66</v>
      </c>
      <c r="E35" s="53"/>
      <c r="F35" s="54"/>
      <c r="G35" s="53"/>
      <c r="H35" s="53"/>
      <c r="I35" s="56"/>
    </row>
    <row r="36" spans="1:9" ht="12.75">
      <c r="A36" s="52"/>
      <c r="B36" s="54"/>
      <c r="C36" s="54"/>
      <c r="D36" s="54"/>
      <c r="E36" s="53"/>
      <c r="F36" s="54"/>
      <c r="G36" s="53"/>
      <c r="H36" s="53"/>
      <c r="I36" s="56"/>
    </row>
    <row r="37" spans="1:9" ht="15.75" customHeight="1">
      <c r="A37" s="52"/>
      <c r="B37" s="54"/>
      <c r="C37" s="54">
        <v>1</v>
      </c>
      <c r="D37" s="61" t="s">
        <v>74</v>
      </c>
      <c r="E37" s="53"/>
      <c r="F37" s="54"/>
      <c r="G37" s="53"/>
      <c r="H37" s="53"/>
      <c r="I37" s="56"/>
    </row>
    <row r="38" spans="1:9" ht="15.75" customHeight="1">
      <c r="A38" s="68"/>
      <c r="B38" s="53"/>
      <c r="C38" s="54">
        <v>2</v>
      </c>
      <c r="D38" s="53" t="s">
        <v>75</v>
      </c>
      <c r="E38" s="54"/>
      <c r="F38" s="54"/>
      <c r="G38" s="53"/>
      <c r="H38" s="53"/>
      <c r="I38" s="56"/>
    </row>
    <row r="39" spans="1:9" ht="15.75" customHeight="1">
      <c r="A39" s="69"/>
      <c r="B39" s="53"/>
      <c r="C39" s="54">
        <v>3</v>
      </c>
      <c r="D39" s="61" t="s">
        <v>76</v>
      </c>
      <c r="E39" s="54"/>
      <c r="F39" s="54"/>
      <c r="G39" s="53"/>
      <c r="H39" s="53"/>
      <c r="I39" s="56"/>
    </row>
    <row r="40" spans="1:9" ht="15.75" customHeight="1">
      <c r="A40" s="68"/>
      <c r="B40" s="53"/>
      <c r="C40" s="54">
        <v>4</v>
      </c>
      <c r="D40" s="53" t="s">
        <v>77</v>
      </c>
      <c r="E40" s="54"/>
      <c r="F40" s="54"/>
      <c r="G40" s="53"/>
      <c r="H40" s="53"/>
      <c r="I40" s="56"/>
    </row>
    <row r="41" spans="1:9" ht="15.75" customHeight="1">
      <c r="A41" s="68"/>
      <c r="B41" s="53"/>
      <c r="C41" s="54">
        <v>5</v>
      </c>
      <c r="D41" s="53" t="s">
        <v>78</v>
      </c>
      <c r="E41" s="54"/>
      <c r="F41" s="54"/>
      <c r="G41" s="53"/>
      <c r="H41" s="53"/>
      <c r="I41" s="56"/>
    </row>
    <row r="42" spans="1:9" ht="15.75" customHeight="1">
      <c r="A42" s="52"/>
      <c r="B42" s="53"/>
      <c r="C42" s="54">
        <v>6</v>
      </c>
      <c r="D42" s="53" t="s">
        <v>79</v>
      </c>
      <c r="E42" s="54"/>
      <c r="F42" s="54"/>
      <c r="G42" s="53"/>
      <c r="H42" s="53"/>
      <c r="I42" s="56"/>
    </row>
    <row r="43" spans="1:9" ht="15.75" customHeight="1">
      <c r="A43" s="52"/>
      <c r="B43" s="54"/>
      <c r="C43" s="54">
        <v>7</v>
      </c>
      <c r="D43" s="53" t="s">
        <v>80</v>
      </c>
      <c r="E43" s="53"/>
      <c r="F43" s="54"/>
      <c r="G43" s="53"/>
      <c r="H43" s="53"/>
      <c r="I43" s="56"/>
    </row>
    <row r="44" spans="1:9" ht="12.75">
      <c r="A44" s="52"/>
      <c r="B44" s="53"/>
      <c r="C44" s="54"/>
      <c r="D44" s="53"/>
      <c r="E44" s="53"/>
      <c r="F44" s="54"/>
      <c r="G44" s="53"/>
      <c r="H44" s="53"/>
      <c r="I44" s="56"/>
    </row>
    <row r="45" spans="1:9" ht="12.75">
      <c r="A45" s="52"/>
      <c r="B45" s="54"/>
      <c r="C45" s="53"/>
      <c r="D45" s="54"/>
      <c r="E45" s="53"/>
      <c r="F45" s="54"/>
      <c r="G45" s="53"/>
      <c r="H45" s="53"/>
      <c r="I45" s="56"/>
    </row>
    <row r="46" spans="1:9" ht="13.5" thickBot="1">
      <c r="A46" s="70"/>
      <c r="B46" s="71"/>
      <c r="C46" s="72"/>
      <c r="D46" s="71"/>
      <c r="E46" s="72"/>
      <c r="F46" s="71"/>
      <c r="G46" s="72"/>
      <c r="H46" s="71"/>
      <c r="I46" s="7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00390625" style="75" bestFit="1" customWidth="1"/>
    <col min="2" max="2" width="31.375" style="75" bestFit="1" customWidth="1"/>
    <col min="3" max="3" width="20.25390625" style="162" bestFit="1" customWidth="1"/>
    <col min="4" max="4" width="26.125" style="75" bestFit="1" customWidth="1"/>
    <col min="5" max="5" width="19.125" style="75" bestFit="1" customWidth="1"/>
    <col min="6" max="6" width="40.25390625" style="75" customWidth="1"/>
    <col min="7" max="7" width="17.375" style="75" customWidth="1"/>
    <col min="8" max="8" width="11.125" style="75" customWidth="1"/>
    <col min="9" max="9" width="40.25390625" style="75" customWidth="1"/>
    <col min="10" max="16384" width="9.125" style="75" customWidth="1"/>
  </cols>
  <sheetData>
    <row r="2" spans="2:6" ht="20.25">
      <c r="B2" s="313" t="s">
        <v>159</v>
      </c>
      <c r="C2" s="314"/>
      <c r="D2" s="314"/>
      <c r="E2" s="314"/>
      <c r="F2" s="94"/>
    </row>
    <row r="3" spans="1:5" ht="20.25">
      <c r="A3" s="77"/>
      <c r="B3" s="93"/>
      <c r="C3" s="93"/>
      <c r="D3" s="93"/>
      <c r="E3" s="76"/>
    </row>
    <row r="4" spans="2:6" ht="20.25">
      <c r="B4" s="77"/>
      <c r="C4" s="93"/>
      <c r="D4" s="93"/>
      <c r="E4" s="315"/>
      <c r="F4" s="315"/>
    </row>
    <row r="5" spans="2:6" ht="20.25">
      <c r="B5" s="77"/>
      <c r="C5" s="93"/>
      <c r="D5" s="93"/>
      <c r="E5" s="315"/>
      <c r="F5" s="315"/>
    </row>
    <row r="6" spans="2:6" ht="20.25">
      <c r="B6" s="77"/>
      <c r="C6" s="93"/>
      <c r="D6" s="93"/>
      <c r="E6" s="315"/>
      <c r="F6" s="315"/>
    </row>
    <row r="7" spans="2:6" ht="20.25">
      <c r="B7" s="93" t="s">
        <v>160</v>
      </c>
      <c r="C7" s="93" t="s">
        <v>161</v>
      </c>
      <c r="D7" s="93" t="s">
        <v>162</v>
      </c>
      <c r="E7" s="93" t="s">
        <v>163</v>
      </c>
      <c r="F7" s="93"/>
    </row>
    <row r="8" spans="2:6" ht="20.25">
      <c r="B8" s="77"/>
      <c r="D8" s="77"/>
      <c r="E8" s="315"/>
      <c r="F8" s="315"/>
    </row>
    <row r="9" spans="2:6" ht="20.25">
      <c r="B9" s="77"/>
      <c r="D9" s="77"/>
      <c r="E9" s="315"/>
      <c r="F9" s="315"/>
    </row>
    <row r="10" spans="4:6" ht="20.25">
      <c r="D10" s="77"/>
      <c r="E10" s="315"/>
      <c r="F10" s="315"/>
    </row>
  </sheetData>
  <sheetProtection/>
  <mergeCells count="7">
    <mergeCell ref="B2:E2"/>
    <mergeCell ref="E8:F8"/>
    <mergeCell ref="E9:F9"/>
    <mergeCell ref="E10:F10"/>
    <mergeCell ref="E4:F4"/>
    <mergeCell ref="E5:F5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5.00390625" style="41" bestFit="1" customWidth="1"/>
    <col min="2" max="2" width="22.125" style="41" bestFit="1" customWidth="1"/>
    <col min="3" max="3" width="36.625" style="41" bestFit="1" customWidth="1"/>
    <col min="4" max="4" width="28.125" style="41" customWidth="1"/>
    <col min="5" max="16384" width="9.125" style="41" customWidth="1"/>
  </cols>
  <sheetData>
    <row r="1" spans="1:4" s="80" customFormat="1" ht="30.75" customHeight="1">
      <c r="A1" s="78"/>
      <c r="B1" s="79" t="s">
        <v>81</v>
      </c>
      <c r="C1" s="79" t="s">
        <v>82</v>
      </c>
      <c r="D1" s="79" t="s">
        <v>83</v>
      </c>
    </row>
    <row r="2" spans="1:10" ht="45" customHeight="1">
      <c r="A2" s="79" t="s">
        <v>84</v>
      </c>
      <c r="B2" s="79" t="s">
        <v>155</v>
      </c>
      <c r="C2" s="79" t="s">
        <v>164</v>
      </c>
      <c r="D2" s="81" t="s">
        <v>165</v>
      </c>
      <c r="E2" s="82"/>
      <c r="F2" s="82"/>
      <c r="G2" s="82"/>
      <c r="H2" s="82"/>
      <c r="I2" s="82"/>
      <c r="J2" s="82"/>
    </row>
    <row r="3" spans="1:4" ht="34.5" customHeight="1">
      <c r="A3" s="79" t="s">
        <v>85</v>
      </c>
      <c r="B3" s="79" t="s">
        <v>284</v>
      </c>
      <c r="C3" s="79" t="s">
        <v>231</v>
      </c>
      <c r="D3" s="83" t="s">
        <v>297</v>
      </c>
    </row>
    <row r="4" spans="1:4" ht="34.5" customHeight="1">
      <c r="A4" s="79" t="s">
        <v>86</v>
      </c>
      <c r="B4" s="79" t="s">
        <v>28</v>
      </c>
      <c r="C4" s="79" t="s">
        <v>257</v>
      </c>
      <c r="D4" s="83"/>
    </row>
    <row r="5" spans="1:4" ht="34.5" customHeight="1">
      <c r="A5" s="79" t="s">
        <v>87</v>
      </c>
      <c r="B5" s="79" t="s">
        <v>31</v>
      </c>
      <c r="C5" s="79" t="s">
        <v>273</v>
      </c>
      <c r="D5" s="83" t="s">
        <v>274</v>
      </c>
    </row>
    <row r="6" spans="1:4" ht="34.5" customHeight="1">
      <c r="A6" s="79" t="s">
        <v>88</v>
      </c>
      <c r="B6" s="79" t="s">
        <v>34</v>
      </c>
      <c r="C6" s="79" t="s">
        <v>285</v>
      </c>
      <c r="D6" s="83" t="s">
        <v>286</v>
      </c>
    </row>
    <row r="7" spans="1:4" ht="34.5" customHeight="1">
      <c r="A7" s="79" t="s">
        <v>89</v>
      </c>
      <c r="B7" s="79" t="s">
        <v>295</v>
      </c>
      <c r="C7" s="79" t="s">
        <v>296</v>
      </c>
      <c r="D7" s="83" t="s">
        <v>298</v>
      </c>
    </row>
    <row r="8" spans="1:4" ht="34.5" customHeight="1">
      <c r="A8" s="79" t="s">
        <v>90</v>
      </c>
      <c r="B8" s="79" t="s">
        <v>25</v>
      </c>
      <c r="C8" s="79" t="s">
        <v>304</v>
      </c>
      <c r="D8" s="83" t="s">
        <v>303</v>
      </c>
    </row>
    <row r="9" spans="1:4" ht="34.5" customHeight="1">
      <c r="A9" s="79" t="s">
        <v>91</v>
      </c>
      <c r="B9" s="79" t="s">
        <v>127</v>
      </c>
      <c r="C9" s="79" t="s">
        <v>313</v>
      </c>
      <c r="D9" s="83" t="s">
        <v>314</v>
      </c>
    </row>
    <row r="10" spans="1:4" ht="34.5" customHeight="1">
      <c r="A10" s="79" t="s">
        <v>92</v>
      </c>
      <c r="B10" s="79"/>
      <c r="C10" s="79"/>
      <c r="D10" s="83"/>
    </row>
    <row r="11" spans="1:4" ht="34.5" customHeight="1">
      <c r="A11" s="79" t="s">
        <v>93</v>
      </c>
      <c r="B11" s="79"/>
      <c r="C11" s="79"/>
      <c r="D11" s="84"/>
    </row>
    <row r="12" spans="1:4" ht="34.5" customHeight="1">
      <c r="A12" s="79" t="s">
        <v>60</v>
      </c>
      <c r="B12" s="79"/>
      <c r="C12" s="79"/>
      <c r="D12" s="84"/>
    </row>
    <row r="13" spans="1:4" ht="34.5" customHeight="1">
      <c r="A13" s="79" t="s">
        <v>63</v>
      </c>
      <c r="B13" s="79"/>
      <c r="C13" s="79"/>
      <c r="D13" s="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ASUS</cp:lastModifiedBy>
  <cp:lastPrinted>2016-11-05T15:44:32Z</cp:lastPrinted>
  <dcterms:created xsi:type="dcterms:W3CDTF">2005-09-16T09:21:26Z</dcterms:created>
  <dcterms:modified xsi:type="dcterms:W3CDTF">2016-11-29T10:52:54Z</dcterms:modified>
  <cp:category/>
  <cp:version/>
  <cp:contentType/>
  <cp:contentStatus/>
</cp:coreProperties>
</file>