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45" windowWidth="12030" windowHeight="2910" tabRatio="902" activeTab="6"/>
  </bookViews>
  <sheets>
    <sheet name="1.YARI" sheetId="1" r:id="rId1"/>
    <sheet name="2.YARI" sheetId="2" r:id="rId2"/>
    <sheet name="ÇEYREK FİNAL" sheetId="3" r:id="rId3"/>
    <sheet name="YARI FİNAL" sheetId="4" r:id="rId4"/>
    <sheet name="GOLLER" sheetId="5" r:id="rId5"/>
    <sheet name="KARTLAR" sheetId="6" r:id="rId6"/>
    <sheet name="FİNALLER" sheetId="7" r:id="rId7"/>
    <sheet name="TERTİP KOMİTESİ" sheetId="8" r:id="rId8"/>
    <sheet name="HAFTANIN ENLERİ" sheetId="9" r:id="rId9"/>
  </sheets>
  <definedNames>
    <definedName name="_xlnm.Print_Area" localSheetId="0">'1.YARI'!$A$1:$U$46</definedName>
    <definedName name="_xlnm.Print_Area" localSheetId="1">'2.YARI'!$A$41:$AA$45</definedName>
  </definedNames>
  <calcPr fullCalcOnLoad="1"/>
</workbook>
</file>

<file path=xl/comments1.xml><?xml version="1.0" encoding="utf-8"?>
<comments xmlns="http://schemas.openxmlformats.org/spreadsheetml/2006/main">
  <authors>
    <author>sistem</author>
  </authors>
  <commentList>
    <comment ref="R28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hakem tarafından 36.dakikada maç tatil edilmiştir. Bununla ilgili kararı tertip komitesi verecektir.</t>
        </r>
      </text>
    </comment>
    <comment ref="U28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hakem tarafından 36.dakikada maç tatil edilmiştir. Bununla ilgili kararı tertip komitesi verecektir.</t>
        </r>
      </text>
    </comment>
    <comment ref="BG25" authorId="0">
      <text>
        <r>
          <rPr>
            <b/>
            <sz val="8"/>
            <rFont val="Tahoma"/>
            <family val="2"/>
          </rPr>
          <t xml:space="preserve">sistem:
TERTİP KOMİTESİ KARARIYLA MAÇ MALİ UNITED LEHİNE 6-1 TESCİL EDİLMİŞTİR.
</t>
        </r>
      </text>
    </comment>
    <comment ref="BG26" authorId="0">
      <text>
        <r>
          <rPr>
            <b/>
            <sz val="8"/>
            <rFont val="Tahoma"/>
            <family val="2"/>
          </rPr>
          <t>sistem:</t>
        </r>
        <r>
          <rPr>
            <b/>
            <sz val="8"/>
            <rFont val="Tahoma"/>
            <family val="2"/>
          </rPr>
          <t xml:space="preserve">
TERTİP KOMİTESİ KARARIYLA MAÇ MALİ UNITED LEHİNE 6-1 TESCİL EDİLMİŞTİR.</t>
        </r>
      </text>
    </comment>
  </commentList>
</comments>
</file>

<file path=xl/comments2.xml><?xml version="1.0" encoding="utf-8"?>
<comments xmlns="http://schemas.openxmlformats.org/spreadsheetml/2006/main">
  <authors>
    <author>sistem</author>
  </authors>
  <commentList>
    <comment ref="C11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D12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C20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V20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P20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İTİRAZ ÜZERİNE MAÇIN TESCİLİ İLE İLGİLİ NİHAİ KARARI TERTİP KOMİTESİ VERECEKTİR.</t>
        </r>
      </text>
    </comment>
    <comment ref="Q20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İTİRAZ ÜZERİNE MAÇIN TESCİLİ İLE İLGİLİ NİHAİ KARARI TERTİP KOMİTESİ VERECEKTİR.</t>
        </r>
      </text>
    </comment>
    <comment ref="Q27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MÜSABAKA ESNASINDA RAKİBİN OYUNDA 4 KİŞİ KALMASI SEBEBİYLE HÜKMEN GALİP</t>
        </r>
      </text>
    </comment>
    <comment ref="V36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Mali Unıted Takımı Cezalı oyuncu oynatması sebebiyle Tertip Komitesi Kararıyla hükmen galip</t>
        </r>
      </text>
    </comment>
    <comment ref="C35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Gök Maviler takımının müsabakaya çıkmamıştır.</t>
        </r>
      </text>
    </comment>
    <comment ref="D43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FIRTINA SPOR TAKIMI MÜSABAKAYA YETERLİ OYUNCU SAYISI SAĞLAYAMADIĞINDAN HÜKMEN GALİP</t>
        </r>
      </text>
    </comment>
    <comment ref="C44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GÖK MAVİLER TAKIMI MÜSABAKAYA ÇIKMADIĞINDAN HÜKMEN GALİP</t>
        </r>
      </text>
    </comment>
    <comment ref="J43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HER İKİ TAKIM MÜSABAKAYA ÇIKMAMIŞTIR.KOMİTENİN KARARIYLA PUAN VERİLMEDİ.</t>
        </r>
      </text>
    </comment>
    <comment ref="K43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HER İKİ TAKIM MÜSABAKAYA ÇIKMAMIŞTIR.KOMİTENİN KARARIYLA PUAN VERİLMEDİ.</t>
        </r>
      </text>
    </comment>
    <comment ref="Q43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ATLETİK MÜŞAVİR TAKIMI MÜSABAKAYA YETERLİ OYUNCU SAYISI İLE GELEMEMİŞTİR.HÜKMEN GALİP</t>
        </r>
      </text>
    </comment>
    <comment ref="W43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DİREN MUHASEBE TAKIMI MÜSABAKAYA ÇIKMAMIŞTIR HÜKMEN GALİP</t>
        </r>
      </text>
    </comment>
    <comment ref="V44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1326 YEŞİL İNCİLER TAKIMI MÜSABAKAYA ÇIKMAMIŞTIR HÜKMEN GALİP</t>
        </r>
      </text>
    </comment>
  </commentList>
</comments>
</file>

<file path=xl/comments3.xml><?xml version="1.0" encoding="utf-8"?>
<comments xmlns="http://schemas.openxmlformats.org/spreadsheetml/2006/main">
  <authors>
    <author>sistem</author>
  </authors>
  <commentList>
    <comment ref="C9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NORMAL MAÇ SONUCU: 3-3 PENALTILARLA 8-7</t>
        </r>
      </text>
    </comment>
    <comment ref="D9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NORMAL MAÇ SONUCU: 3-3 PENALTILARLA 8-7</t>
        </r>
      </text>
    </comment>
  </commentList>
</comments>
</file>

<file path=xl/comments6.xml><?xml version="1.0" encoding="utf-8"?>
<comments xmlns="http://schemas.openxmlformats.org/spreadsheetml/2006/main">
  <authors>
    <author>sistem</author>
  </authors>
  <commentList>
    <comment ref="F60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TERTİP KOMİTESİ TARAFINDAN CEZASI HAFTA İÇİ VERİLECEKTİR.</t>
        </r>
      </text>
    </comment>
    <comment ref="A72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MEHMET EMİN KARABULUT TURNUVADAN İHRAÇ EDİLMİŞTİR.</t>
        </r>
      </text>
    </comment>
  </commentList>
</comments>
</file>

<file path=xl/sharedStrings.xml><?xml version="1.0" encoding="utf-8"?>
<sst xmlns="http://schemas.openxmlformats.org/spreadsheetml/2006/main" count="1413" uniqueCount="411">
  <si>
    <t>A GRUBU</t>
  </si>
  <si>
    <t>BAY</t>
  </si>
  <si>
    <t>B GRUBU</t>
  </si>
  <si>
    <t>1 . HAFTA</t>
  </si>
  <si>
    <t>2 . HAFTA</t>
  </si>
  <si>
    <t>3 . HAFTA</t>
  </si>
  <si>
    <t>4 . HAFTA</t>
  </si>
  <si>
    <t>5 . HAFTA</t>
  </si>
  <si>
    <t>14:00 - 15:00</t>
  </si>
  <si>
    <t>(ÜST SAHA)</t>
  </si>
  <si>
    <t>13.00 - 14.00</t>
  </si>
  <si>
    <t>(ALT SAHA)</t>
  </si>
  <si>
    <t>TAKIM ADI</t>
  </si>
  <si>
    <t>G</t>
  </si>
  <si>
    <t>M</t>
  </si>
  <si>
    <t>B</t>
  </si>
  <si>
    <t>A</t>
  </si>
  <si>
    <t>Y</t>
  </si>
  <si>
    <t>AV</t>
  </si>
  <si>
    <t>O</t>
  </si>
  <si>
    <t>2005 örnek</t>
  </si>
  <si>
    <t>PUAN</t>
  </si>
  <si>
    <t>A GRUBU 1.hafta</t>
  </si>
  <si>
    <t>B GRUBU 1.hafta</t>
  </si>
  <si>
    <t>A GRUBU 2.hafta</t>
  </si>
  <si>
    <t>A GRUBU 3.hafta</t>
  </si>
  <si>
    <t>A GRUBU 4.hafta</t>
  </si>
  <si>
    <t>A GRUBU 5.hafta</t>
  </si>
  <si>
    <t>B GRUBU 2.hafta</t>
  </si>
  <si>
    <t>B GRUBU 3.hafta</t>
  </si>
  <si>
    <t>B GRUBU 4.hafta</t>
  </si>
  <si>
    <t>B GRUBU 5.hafta</t>
  </si>
  <si>
    <t>C GRUBU</t>
  </si>
  <si>
    <t>D GRUBU</t>
  </si>
  <si>
    <t>15.00 -16.00</t>
  </si>
  <si>
    <t>16.00 -17.00</t>
  </si>
  <si>
    <t>Mali Yıldızlar</t>
  </si>
  <si>
    <t>Matrahsızlar</t>
  </si>
  <si>
    <t>Mavi Yıldızlar</t>
  </si>
  <si>
    <t>Mali Çözüm</t>
  </si>
  <si>
    <t>Altın Mizan</t>
  </si>
  <si>
    <t>Atletik Müşavir</t>
  </si>
  <si>
    <t>Karacabey</t>
  </si>
  <si>
    <t>Mali United</t>
  </si>
  <si>
    <t>Gemlikspor</t>
  </si>
  <si>
    <t>Fırtınaspor</t>
  </si>
  <si>
    <t>Diren Muhasebe</t>
  </si>
  <si>
    <t>Bilançospor</t>
  </si>
  <si>
    <t>Turanspor</t>
  </si>
  <si>
    <t>BURSA S.M.MALİ MÜŞAVİRLER ODASI 2014 YILI SONBAHAR FUTBOL TURNUVASI 1.YARI</t>
  </si>
  <si>
    <t>6 . HAFTA</t>
  </si>
  <si>
    <t>7 . HAFTA</t>
  </si>
  <si>
    <t>8 . HAFTA</t>
  </si>
  <si>
    <t>9 . HAFTA</t>
  </si>
  <si>
    <t>10 . HAFTA</t>
  </si>
  <si>
    <t>BURSA S.M.MALİ MÜŞAVİRLER ODASI 2014 YILI SONBAHAR FUTBOL TURNUVASI 2.YARI</t>
  </si>
  <si>
    <t>Tek Düzen Spor</t>
  </si>
  <si>
    <t>Fetih Spor</t>
  </si>
  <si>
    <t>Denetim Spor</t>
  </si>
  <si>
    <t>1326 Yeşil İnciler</t>
  </si>
  <si>
    <t>Uludağ Spor</t>
  </si>
  <si>
    <t>Gök Maviler</t>
  </si>
  <si>
    <t>Bağımsızlar</t>
  </si>
  <si>
    <t>MATRAHSIZLAR</t>
  </si>
  <si>
    <t>MALİ YILDIZLAR</t>
  </si>
  <si>
    <t>MAVİ YILDIZLAR</t>
  </si>
  <si>
    <t>MALİ ÇÖZÜM</t>
  </si>
  <si>
    <t>1326 YEŞİL İNCİLER</t>
  </si>
  <si>
    <t>ALTIN MİZAN</t>
  </si>
  <si>
    <t>ATLETİK MÜŞAVİR</t>
  </si>
  <si>
    <t>BAĞIMSIZLAR</t>
  </si>
  <si>
    <t>BİLANÇO</t>
  </si>
  <si>
    <t>DENETİM SPOR</t>
  </si>
  <si>
    <t>DİREN MUHASEBE</t>
  </si>
  <si>
    <t>FETİH SPOR</t>
  </si>
  <si>
    <t>FIRTINASPOR</t>
  </si>
  <si>
    <t>GEMLİKSPOR</t>
  </si>
  <si>
    <t>GÖKMAVİLER</t>
  </si>
  <si>
    <t>KARACABEY</t>
  </si>
  <si>
    <t>TEK DÜZEN SPOR</t>
  </si>
  <si>
    <t>TURAN SPOR</t>
  </si>
  <si>
    <t>ULUDAĞ SPOR</t>
  </si>
  <si>
    <t>MALİ UNİTED</t>
  </si>
  <si>
    <t>C GRUBU 1.hafta</t>
  </si>
  <si>
    <t>D GRUBU 1.hafta</t>
  </si>
  <si>
    <t>C GRUBU 2.hafta</t>
  </si>
  <si>
    <t>D GRUBU 2.hafta</t>
  </si>
  <si>
    <t>GÖK MAVİLER</t>
  </si>
  <si>
    <t>FIRTINA SPOR</t>
  </si>
  <si>
    <t>GEMLİK SPOR</t>
  </si>
  <si>
    <t>C GRUBU 3.hafta</t>
  </si>
  <si>
    <t>D GRUBU 3.hafta</t>
  </si>
  <si>
    <t>C GRUBU 4.hafta</t>
  </si>
  <si>
    <t>D GRUBU 4.hafta</t>
  </si>
  <si>
    <t>C GRUBU 5.hafta</t>
  </si>
  <si>
    <t>D GRUBU 5.hafta</t>
  </si>
  <si>
    <t>A T I L A N    G O L L E R</t>
  </si>
  <si>
    <t>No</t>
  </si>
  <si>
    <t>OYUNCU ADI  -  Hafta:</t>
  </si>
  <si>
    <t>TOP.</t>
  </si>
  <si>
    <t>ÇF</t>
  </si>
  <si>
    <t>YF</t>
  </si>
  <si>
    <t>F</t>
  </si>
  <si>
    <t>TOPLAM</t>
  </si>
  <si>
    <t>GOL KRALI</t>
  </si>
  <si>
    <t>FATİH FAZLI ÇIĞ</t>
  </si>
  <si>
    <t>2.</t>
  </si>
  <si>
    <t>SERTAÇ KONYA</t>
  </si>
  <si>
    <t>HAKAN BARAZİ</t>
  </si>
  <si>
    <t>TOLGA BİLGİÇ</t>
  </si>
  <si>
    <t>ERDEM AVAR</t>
  </si>
  <si>
    <t>3.</t>
  </si>
  <si>
    <t>ERDEM BOZTAŞ</t>
  </si>
  <si>
    <t>KK</t>
  </si>
  <si>
    <t>EMRAH SALAR</t>
  </si>
  <si>
    <t>HÜSEYİN EKER</t>
  </si>
  <si>
    <t>İRFAN BATGA</t>
  </si>
  <si>
    <t>ÖMER SARUHAN</t>
  </si>
  <si>
    <t>DENİZ ÇİFTÇİ</t>
  </si>
  <si>
    <t>GÖKHAN SULTANSU</t>
  </si>
  <si>
    <t>RECEP BAL</t>
  </si>
  <si>
    <t>G.TOPLAM</t>
  </si>
  <si>
    <t>SEVGİN YATACIKLI</t>
  </si>
  <si>
    <t>RAMAZAN ŞAKİR</t>
  </si>
  <si>
    <t>1.</t>
  </si>
  <si>
    <t>AYDIN ÖZTÜRK</t>
  </si>
  <si>
    <t>İSMAİL AKVARDAR</t>
  </si>
  <si>
    <t>ARİF FIÇICI</t>
  </si>
  <si>
    <t>BAHADIR KAHRAMAN</t>
  </si>
  <si>
    <t xml:space="preserve">DENETİM </t>
  </si>
  <si>
    <t>ERDEM DEMİR</t>
  </si>
  <si>
    <t>AHMET YAŞAR</t>
  </si>
  <si>
    <t>HAMDİ BULUT</t>
  </si>
  <si>
    <t>ÖZER TURAN</t>
  </si>
  <si>
    <t>KART RAPORU</t>
  </si>
  <si>
    <t>: SARI KART GÖRMÜŞ</t>
  </si>
  <si>
    <t>: KIRMIZI KART GÖRMÜŞ</t>
  </si>
  <si>
    <t>FEDAİL KADEMLİ</t>
  </si>
  <si>
    <t>M.ÖZDEN DÜZGÜN</t>
  </si>
  <si>
    <t>ÇEYREK FİNAL</t>
  </si>
  <si>
    <t>MAÇ NO</t>
  </si>
  <si>
    <t>SAATLER</t>
  </si>
  <si>
    <t>SAHA</t>
  </si>
  <si>
    <t>13:00 - 14:00</t>
  </si>
  <si>
    <t xml:space="preserve">ALT </t>
  </si>
  <si>
    <t>15:00 - 16:00</t>
  </si>
  <si>
    <t>ALT</t>
  </si>
  <si>
    <t>4.</t>
  </si>
  <si>
    <t>16:00 - 17:00</t>
  </si>
  <si>
    <t>YARI FİNAL</t>
  </si>
  <si>
    <t>14:00 -15:00</t>
  </si>
  <si>
    <t>15:00 -16:00</t>
  </si>
  <si>
    <t>FİNAL</t>
  </si>
  <si>
    <t>14:00-15:00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</si>
  <si>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</si>
  <si>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</si>
  <si>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</si>
  <si>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</si>
  <si>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</si>
  <si>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</si>
  <si>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</si>
  <si>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</si>
  <si>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>Gol Krallığı kupası</t>
  </si>
  <si>
    <t xml:space="preserve">En İyi Kaleci kupası </t>
  </si>
  <si>
    <t>Centilmenlik kupası</t>
  </si>
  <si>
    <t xml:space="preserve">Dördüncülük kupası </t>
  </si>
  <si>
    <t>Üçüncülük kupası-madalya</t>
  </si>
  <si>
    <t>İkincilik kupası-madalya</t>
  </si>
  <si>
    <t>Birincilik kupası-madalya</t>
  </si>
  <si>
    <t>BAŞKAN</t>
  </si>
  <si>
    <t>BŞK.YARD.</t>
  </si>
  <si>
    <t>SEKRETER</t>
  </si>
  <si>
    <t>Ünvanı</t>
  </si>
  <si>
    <t>:</t>
  </si>
  <si>
    <t>SMMM</t>
  </si>
  <si>
    <t>İş Adresi</t>
  </si>
  <si>
    <t>İş Telefonları</t>
  </si>
  <si>
    <t>İş Faks</t>
  </si>
  <si>
    <t>iş fax</t>
  </si>
  <si>
    <t>GSM</t>
  </si>
  <si>
    <t>E-posta</t>
  </si>
  <si>
    <t xml:space="preserve">SERDAR ÖZKAN </t>
  </si>
  <si>
    <t xml:space="preserve">HAFTANIN TAKIMI </t>
  </si>
  <si>
    <t>HAFTANIN FUTBOLCUSU</t>
  </si>
  <si>
    <t>HAFTANIN SEYİRCİSİ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</si>
  <si>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</si>
  <si>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</si>
  <si>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</si>
  <si>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</si>
  <si>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</si>
  <si>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</si>
  <si>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</si>
  <si>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</si>
  <si>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</si>
  <si>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 xml:space="preserve">ÇEYREK FİNAL </t>
  </si>
  <si>
    <t>BERFİN BATGA, SALİH ŞAKİR, İSMAİL YAŞAR, SAMİ DURMAZ</t>
  </si>
  <si>
    <t>MALİ ÇÖZÜMÜ</t>
  </si>
  <si>
    <t>KAAN ŞENÇINAR</t>
  </si>
  <si>
    <t>RIFAT MUSTAFA ESEN</t>
  </si>
  <si>
    <t>SEZER DEMİR</t>
  </si>
  <si>
    <t>a1 - b2</t>
  </si>
  <si>
    <t>d1 - c2</t>
  </si>
  <si>
    <t>b1 - a2</t>
  </si>
  <si>
    <t>c1 - d2</t>
  </si>
  <si>
    <t>a1 b2   -   c1 d2</t>
  </si>
  <si>
    <t>b1 a2   -   d1 c2</t>
  </si>
  <si>
    <t>3.lük maçı</t>
  </si>
  <si>
    <t>final</t>
  </si>
  <si>
    <t>TERTİP KOMİTESİ -2014</t>
  </si>
  <si>
    <t>KAYHAN MAH.KERESTECİLER CAD.GÖZAÇAN İŞH.NO:8 K:33-34 BURSA</t>
  </si>
  <si>
    <t>0-532-5480491</t>
  </si>
  <si>
    <t>TERTİP KOMİTESİ - 2014</t>
  </si>
  <si>
    <t>serdarozkan1976@gmail.com</t>
  </si>
  <si>
    <t>ALAŞAR MAH.7.ASMA SOK.NO:9/B OSMANGAZİ BURSA</t>
  </si>
  <si>
    <t>0-532-2254219</t>
  </si>
  <si>
    <t>ahmet.yasar1979@gmail.com</t>
  </si>
  <si>
    <t>KIRCAALİ MAH.ÖZEN SOK.TUĞCU PLAZA2 KAT:5 NO:6 OSMANGAZİ BURSA</t>
  </si>
  <si>
    <t>0-533-8125222</t>
  </si>
  <si>
    <t>mmmuratu@hotmail.com</t>
  </si>
  <si>
    <t>MUSTAFA EKER</t>
  </si>
  <si>
    <t>AHMET ÖZKAN</t>
  </si>
  <si>
    <t>EMRE BAŞTÜRK</t>
  </si>
  <si>
    <t>NAZIM DÜZGÜNEY</t>
  </si>
  <si>
    <t>İHSAN ACAR</t>
  </si>
  <si>
    <t>ALPASLAN KAYNAR</t>
  </si>
  <si>
    <t>ALİ STIK</t>
  </si>
  <si>
    <t>TUĞRUL CANITEZ</t>
  </si>
  <si>
    <t>ÖNDER ERDOĞAN</t>
  </si>
  <si>
    <t>SERVET VARHAN</t>
  </si>
  <si>
    <t>SONER ONUR GÜRSOY</t>
  </si>
  <si>
    <t>BUĞRA AYTAR</t>
  </si>
  <si>
    <t>AYKUT TURAN</t>
  </si>
  <si>
    <t>SERDAR ÖZKAN</t>
  </si>
  <si>
    <t>MURAT ULUKAYA</t>
  </si>
  <si>
    <t>BİRCAN KILIÇ</t>
  </si>
  <si>
    <t>NURULLAH ÖZDEMİR</t>
  </si>
  <si>
    <t>A.MURAT İNCELER</t>
  </si>
  <si>
    <t>OSMAN ACAK</t>
  </si>
  <si>
    <t>AZİZ KARAKAYA</t>
  </si>
  <si>
    <t>MURAT CAN</t>
  </si>
  <si>
    <t>UĞUR KARAGÜZEL</t>
  </si>
  <si>
    <t>NURİ UZEL</t>
  </si>
  <si>
    <t>ADNAN YAKAR</t>
  </si>
  <si>
    <t>HAKAN AKÇAGÖZ</t>
  </si>
  <si>
    <t>İBRAHİM BAŞPINAR</t>
  </si>
  <si>
    <t>BİLGİNAY HATİPOĞLU</t>
  </si>
  <si>
    <t>ÖMER DAĞ</t>
  </si>
  <si>
    <t>ERDEM ŞAHİN</t>
  </si>
  <si>
    <t>MURAT AĞA</t>
  </si>
  <si>
    <t>EMİN AYBEY</t>
  </si>
  <si>
    <t xml:space="preserve">ZAFER TUNA </t>
  </si>
  <si>
    <t>MUSA CEVAHİR</t>
  </si>
  <si>
    <t>M.EMİN KARABULUT</t>
  </si>
  <si>
    <t>İLHAN YANILMAZ</t>
  </si>
  <si>
    <t>HİLMİ ÇANAKÇI</t>
  </si>
  <si>
    <t xml:space="preserve">GÜRAY TUNALI </t>
  </si>
  <si>
    <t>ERGÜL BAŞARAN</t>
  </si>
  <si>
    <t>ERSAN KAYABAŞ</t>
  </si>
  <si>
    <t>ÖZKAN DAĞDELEN</t>
  </si>
  <si>
    <t>BARIŞ DEMİR</t>
  </si>
  <si>
    <t>OSMAN ŞAKİR</t>
  </si>
  <si>
    <t>ERDEM DEMİR
MAVİ YILDIZLAR</t>
  </si>
  <si>
    <t>M.EMİN KARABULUT
MALİ UNITED</t>
  </si>
  <si>
    <t>MERAL UZEL, MELEK DAĞ, MUHAMMET YÜCE DAĞ</t>
  </si>
  <si>
    <t xml:space="preserve"> </t>
  </si>
  <si>
    <t>ÖZDEN DÜZGÜN</t>
  </si>
  <si>
    <t>ŞAFAK KARAKAŞ</t>
  </si>
  <si>
    <t>CELAL ÖZTÜRK</t>
  </si>
  <si>
    <t>GÖKHAN BEKTAŞ</t>
  </si>
  <si>
    <t>DERMAN DİLBER</t>
  </si>
  <si>
    <t>HÜSEYİN MUTLU</t>
  </si>
  <si>
    <t>MURAT YILMAZ</t>
  </si>
  <si>
    <t>BÜNYAMİN SAVAŞ ALBAYRAK</t>
  </si>
  <si>
    <t xml:space="preserve">FATİH UZUN </t>
  </si>
  <si>
    <t>SERDAR AKAR</t>
  </si>
  <si>
    <t>ERTAN SEVİNDİK</t>
  </si>
  <si>
    <t>CEM ŞİRİN</t>
  </si>
  <si>
    <t>SERHAN SALTIK</t>
  </si>
  <si>
    <t>SELİM KAYAKENT</t>
  </si>
  <si>
    <t>ÖZGÜR ERDURSUN</t>
  </si>
  <si>
    <t>MURAT ŞAŞI</t>
  </si>
  <si>
    <t>KAAN YÜKSEK</t>
  </si>
  <si>
    <t>ERHAN DERMAN</t>
  </si>
  <si>
    <t>VEDAT BAKAN</t>
  </si>
  <si>
    <t>HASAN NEREDE</t>
  </si>
  <si>
    <t>REHA ATEŞ</t>
  </si>
  <si>
    <t>ÖZDEN DÜZGÜN
FIRTINA SPOR</t>
  </si>
  <si>
    <t>İLDEM GÜZELER, SMMM SABRİ ARSLAN</t>
  </si>
  <si>
    <t>İLHAN IŞIK</t>
  </si>
  <si>
    <t>CEMAL SALI</t>
  </si>
  <si>
    <t>CEVDET ATAMAN</t>
  </si>
  <si>
    <t>HAKAN DERE</t>
  </si>
  <si>
    <t>SALİH ILIK</t>
  </si>
  <si>
    <t>ERDAL KARATAŞ</t>
  </si>
  <si>
    <t>TANER GÜLEN</t>
  </si>
  <si>
    <t>ATİLLA KARANFİL</t>
  </si>
  <si>
    <t>GÖKHAN ÇELİK</t>
  </si>
  <si>
    <t>NEVZAT YILMAZ</t>
  </si>
  <si>
    <t>TURNUVADAN İHRAÇ</t>
  </si>
  <si>
    <t>FATİH UZUN</t>
  </si>
  <si>
    <t>BÜNYAMİN ÇOLAK</t>
  </si>
  <si>
    <t>SEYDİ YILMAZ</t>
  </si>
  <si>
    <t>SELİM KAYAKENT
BİLANÇO</t>
  </si>
  <si>
    <t>SEVCAN ATEŞ, EDİZ ATEŞ, BERİL UZUN,ÖZGE BİLGİN UZUN, DUYGU KARAKOYUN, ELİF DURU ÇAPRAK, EBRU CAN, BORA BERKER YAKAR</t>
  </si>
  <si>
    <t>MEHMET DİĞRENCİ</t>
  </si>
  <si>
    <t>EMRAH KESKİNDEN</t>
  </si>
  <si>
    <t>CEMİL AYDIN</t>
  </si>
  <si>
    <t>RECEP KURTULMUŞ</t>
  </si>
  <si>
    <t>CAN SALİ</t>
  </si>
  <si>
    <t>ÜMİT GÜZELER</t>
  </si>
  <si>
    <t>ABDÜLSELAM İNCİ</t>
  </si>
  <si>
    <t>ŞABİ ÜNAL</t>
  </si>
  <si>
    <t>TEMEL KARAMAN</t>
  </si>
  <si>
    <t>CEM ŞİRİN
TEK DÜZEN SPOR</t>
  </si>
  <si>
    <t>EFE KONYA, ERGÜN KONYA, HASAN BENZİR, MİTHAT UYANIK</t>
  </si>
  <si>
    <t>A GRUBU 6.hafta</t>
  </si>
  <si>
    <t>B GRUBU 6.hafta</t>
  </si>
  <si>
    <t>C GRUBU 6.hafta</t>
  </si>
  <si>
    <t>D GRUBU 6.hafta</t>
  </si>
  <si>
    <t>D GRUBU 7.hafta</t>
  </si>
  <si>
    <t>C GRUBU 7.hafta</t>
  </si>
  <si>
    <t>B GRUBU 7.hafta</t>
  </si>
  <si>
    <t>A GRUBU 7.hafta</t>
  </si>
  <si>
    <t>A GRUBU 8.hafta</t>
  </si>
  <si>
    <t>B GRUBU 8.hafta</t>
  </si>
  <si>
    <t>C GRUBU 8.hafta</t>
  </si>
  <si>
    <t>D GRUBU 8.hafta</t>
  </si>
  <si>
    <t>D GRUBU 9.hafta</t>
  </si>
  <si>
    <t>C GRUBU 9.hafta</t>
  </si>
  <si>
    <t>B GRUBU 9.hafta</t>
  </si>
  <si>
    <t>A GRUBU 9.hafta</t>
  </si>
  <si>
    <t>A GRUBU 10.hafta</t>
  </si>
  <si>
    <t>B GRUBU 10.hafta</t>
  </si>
  <si>
    <t>C GRUBU 10.hafta</t>
  </si>
  <si>
    <t>D GRUBU 10.hafta</t>
  </si>
  <si>
    <t>HÜKMEN</t>
  </si>
  <si>
    <t>İSA FIRTINA</t>
  </si>
  <si>
    <t>HÜSEYİN BURHAN</t>
  </si>
  <si>
    <t>SEDAT ÖZÇINAR</t>
  </si>
  <si>
    <t>RECAİ AYDIN</t>
  </si>
  <si>
    <t>ALPASLAN ERGÜDEN</t>
  </si>
  <si>
    <t>BÜLENT DURSUN</t>
  </si>
  <si>
    <t>ERHAN BAYRAKTAR</t>
  </si>
  <si>
    <t>1326 YEŞİL İNCİLER
ERDEM BOZTAŞ</t>
  </si>
  <si>
    <t>ÖMER ASLAN, CENGİZ SERTEL, SABRİ ARSLAN</t>
  </si>
  <si>
    <t>NOT: TERTİP KOMİTESİNDE TUFAN TERZİ NİN İSTİFASI SONRASI</t>
  </si>
  <si>
    <t>KOMİTEYE RECEP KURTULMUŞ DAHİL EDİLMİŞTİR.</t>
  </si>
  <si>
    <t>PUAN TABLOSU İÇİN SAYFANIN SAĞINA İLERLEYİNİZ</t>
  </si>
  <si>
    <t>HÜSEYİN HALİL</t>
  </si>
  <si>
    <t>DİNÇER YİĞİT</t>
  </si>
  <si>
    <t>HALİL İBRAHİM KURT</t>
  </si>
  <si>
    <t>TEVFİK DOĞAN</t>
  </si>
  <si>
    <t>NİZAMETTİN TEMEL</t>
  </si>
  <si>
    <t>MUSTAFA FIRAT ESEN</t>
  </si>
  <si>
    <t>EKREM AYDIN</t>
  </si>
  <si>
    <t>AZRA SUDEN CEVAHİR,SALİH YİĞİT CEVAHİR, ÖMER ASAF DURSUN,EREN KAĞAN DURSUN, TUNCER DERE, MURAT GENÇ, ŞEVKİ ÇELİK</t>
  </si>
  <si>
    <t>10.HAFTA</t>
  </si>
  <si>
    <t>OSMAN YILDIRIM</t>
  </si>
  <si>
    <t>13.00 -14.00</t>
  </si>
  <si>
    <t>15.00 - 16.00</t>
  </si>
  <si>
    <t>14.00 -15.00</t>
  </si>
  <si>
    <t>TOLGA BURAK ORAL</t>
  </si>
  <si>
    <t>ERDİNÇ DOĞAN</t>
  </si>
  <si>
    <t>AYHAN AKGÜN</t>
  </si>
  <si>
    <t>MEHMET PAŞALIOĞLU</t>
  </si>
  <si>
    <t>SAVAŞ ALBAYRAK</t>
  </si>
  <si>
    <t>HAKAN AKÇAGÖZ
KARACABEY</t>
  </si>
  <si>
    <t>AHMET ÖZKAN
BAĞIMSIZLAR</t>
  </si>
  <si>
    <t>HARUN ÖZTÜRK,ELİF ÖZTÜRK,ZEYNEP ÖZTÜRK,AYŞEGÜL STİK,EMİRALİ STİK,BURAK ŞENTÜRK,MURAT YÜKSEK,KAAN YÜKSEK,KENAN YÜKSEK,EFE ERGÜLER</t>
  </si>
  <si>
    <t>BARIŞ ERGENÇ</t>
  </si>
  <si>
    <t>VOLKAN KOÇOĞLU</t>
  </si>
  <si>
    <t>ÖZCAN ŞENTÜRK</t>
  </si>
  <si>
    <t>SERKAN DÜNDAR</t>
  </si>
  <si>
    <t>ULAŞ VAROL</t>
  </si>
  <si>
    <t>ONUR ORKUN YALÇIN</t>
  </si>
  <si>
    <t>AHMET YAŞAR
MAVİ YILDIZLAR</t>
  </si>
  <si>
    <t>NİHAL KARANFİL, İBRAHİM DİLMENLER, SAMİ DURMAZ, CEYLİN YALÇIN</t>
  </si>
  <si>
    <t>14.00 - 15.00</t>
  </si>
  <si>
    <t>-</t>
  </si>
  <si>
    <t>FATİH UZUN
GEMLİK SPOR</t>
  </si>
  <si>
    <t>EMİRHAN ÖZKAN,GÜLŞAH ÖZKAN,ALPEREN YAŞAR,ALİ EYMEN YAŞAR,EMİRCAN KURTULMUŞ,TUĞBA ULUKAYA,EMRE ŞENTÜRK</t>
  </si>
  <si>
    <t>BURSA SMMM ODASI 2014 SONBAHAR FUTBOL TURNUVASI MÜSABAKA SONUÇ LİSTESİ</t>
  </si>
  <si>
    <t>ASYA SPOR TESİSLERİ</t>
  </si>
  <si>
    <t>GRUBU</t>
  </si>
  <si>
    <t>A1-B2</t>
  </si>
  <si>
    <t>C1-D2</t>
  </si>
  <si>
    <t>B1-A2</t>
  </si>
  <si>
    <t>D1-C2</t>
  </si>
  <si>
    <t>ÇEYREK FİNAL MALİ YILDIZLAR' A TRANSFER</t>
  </si>
  <si>
    <t>DAVUT GÜNEŞ</t>
  </si>
  <si>
    <t>MUHAMMET YILDIZ</t>
  </si>
  <si>
    <t>RECEP BAŞ</t>
  </si>
  <si>
    <t>MATRAHSIZLAR   3  - 1    GEMLİK SPOR</t>
  </si>
  <si>
    <t>MALİ YILDIZLAR   4  - 1   BİLANÇO</t>
  </si>
  <si>
    <t>MALİ ÇÖZÜM        8  -  7   KARACABEY</t>
  </si>
  <si>
    <t>MAVİ YILDIZLAR   2  -  9   FETİH SPOR</t>
  </si>
  <si>
    <t>TOLGA BİLGİÇ
FETİH SPOR</t>
  </si>
  <si>
    <t>SAMET ALİ AYDIN, ELİF HATİPOĞLU,ULAŞ HATİPOĞLU,YİĞİT SEMİH AYDIN</t>
  </si>
  <si>
    <t>A1-C1</t>
  </si>
  <si>
    <t>B1-C2</t>
  </si>
  <si>
    <t>MATRAHSIZLAR  2 -  1  MALİ YILDIZLAR</t>
  </si>
  <si>
    <t>MALİ ÇÖZÜM      3  -  1  FETİH SPOR</t>
  </si>
  <si>
    <t>MEHMET PAŞALIOĞLU
MALİ ÇÖZÜM</t>
  </si>
  <si>
    <t>SERRA ŞAKİR, SALİH ŞAKİR</t>
  </si>
  <si>
    <t>16:00 -17:00</t>
  </si>
  <si>
    <r>
      <t xml:space="preserve">MALİ YILDIZLAR  </t>
    </r>
    <r>
      <rPr>
        <b/>
        <sz val="10"/>
        <color indexed="13"/>
        <rFont val="Arial Tur"/>
        <family val="0"/>
      </rPr>
      <t>5   -  4</t>
    </r>
    <r>
      <rPr>
        <b/>
        <sz val="10"/>
        <color indexed="9"/>
        <rFont val="Arial Tur"/>
        <family val="2"/>
      </rPr>
      <t xml:space="preserve">   FETİH SPOR</t>
    </r>
  </si>
  <si>
    <r>
      <t xml:space="preserve">MALİ ÇÖZÜM       </t>
    </r>
    <r>
      <rPr>
        <b/>
        <sz val="10"/>
        <color indexed="13"/>
        <rFont val="Arial Tur"/>
        <family val="0"/>
      </rPr>
      <t>3    - 1</t>
    </r>
    <r>
      <rPr>
        <b/>
        <sz val="10"/>
        <color indexed="9"/>
        <rFont val="Arial Tur"/>
        <family val="2"/>
      </rPr>
      <t xml:space="preserve">   MATRAHSIZLAR</t>
    </r>
  </si>
  <si>
    <t>TOLGA BİLGİÇ (FETİH SPOR)</t>
  </si>
  <si>
    <t>MEHMET PAŞALIOĞLU (MALİ ÇÖZÜM)</t>
  </si>
  <si>
    <t>MUSTAFA RIFAT ESEN</t>
  </si>
  <si>
    <t>BSMMMO YÖNETİM KURULU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</si>
</sst>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\ mmmm\ yy"/>
    <numFmt numFmtId="173" formatCode="d\ mmmm\ yyyy"/>
    <numFmt numFmtId="174" formatCode="0000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h:mm;@"/>
    <numFmt numFmtId="179" formatCode="[$€-2]\ #,##0.00_);[Red]\([$€-2]\ #,##0.00\)"/>
  </numFmts>
  <fonts count="63">
    <font>
      <sz val="10"/>
      <name val="Arial Tur"/>
      <family val="0"/>
    </font>
    <font>
      <b/>
      <sz val="14"/>
      <name val="Arial Tur"/>
      <family val="2"/>
    </font>
    <font>
      <b/>
      <sz val="10"/>
      <name val="Arial Tur"/>
      <family val="2"/>
    </font>
    <font>
      <b/>
      <sz val="10"/>
      <color indexed="10"/>
      <name val="Arial Tur"/>
      <family val="2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b/>
      <sz val="12"/>
      <color indexed="53"/>
      <name val="Arial"/>
      <family val="2"/>
    </font>
    <font>
      <b/>
      <sz val="12"/>
      <name val="Arial"/>
      <family val="2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 Tur"/>
      <family val="2"/>
    </font>
    <font>
      <b/>
      <sz val="12"/>
      <color indexed="18"/>
      <name val="Arial Tur"/>
      <family val="2"/>
    </font>
    <font>
      <b/>
      <sz val="25"/>
      <color indexed="10"/>
      <name val="Academy Engraved LET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 Tur"/>
      <family val="0"/>
    </font>
    <font>
      <sz val="14"/>
      <color indexed="13"/>
      <name val="Arial Tur"/>
      <family val="0"/>
    </font>
    <font>
      <b/>
      <sz val="14"/>
      <color indexed="13"/>
      <name val="Arial Tur"/>
      <family val="0"/>
    </font>
    <font>
      <sz val="14"/>
      <name val="Arial Tur"/>
      <family val="0"/>
    </font>
    <font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 Tur"/>
      <family val="2"/>
    </font>
    <font>
      <b/>
      <u val="single"/>
      <sz val="10"/>
      <color indexed="9"/>
      <name val="Arial Tur"/>
      <family val="2"/>
    </font>
    <font>
      <b/>
      <u val="single"/>
      <sz val="10"/>
      <name val="Arial Tur"/>
      <family val="2"/>
    </font>
    <font>
      <b/>
      <sz val="10"/>
      <color indexed="9"/>
      <name val="Segoe UI"/>
      <family val="2"/>
    </font>
    <font>
      <b/>
      <sz val="12"/>
      <name val="Arial Tur"/>
      <family val="0"/>
    </font>
    <font>
      <sz val="16"/>
      <name val="Arial Tur"/>
      <family val="0"/>
    </font>
    <font>
      <b/>
      <sz val="16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b/>
      <sz val="7"/>
      <name val="Arial Tur"/>
      <family val="0"/>
    </font>
    <font>
      <sz val="8"/>
      <name val="Tahoma"/>
      <family val="2"/>
    </font>
    <font>
      <b/>
      <sz val="8"/>
      <name val="Tahoma"/>
      <family val="2"/>
    </font>
    <font>
      <b/>
      <sz val="6"/>
      <name val="Arial Tur"/>
      <family val="0"/>
    </font>
    <font>
      <b/>
      <sz val="16"/>
      <color indexed="13"/>
      <name val="Arial Tur"/>
      <family val="2"/>
    </font>
    <font>
      <b/>
      <sz val="10"/>
      <color indexed="13"/>
      <name val="Arial Tur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rgb="FFFFFF00"/>
      <name val="Arial Tur"/>
      <family val="2"/>
    </font>
    <font>
      <b/>
      <sz val="14"/>
      <color rgb="FFFFFF00"/>
      <name val="Arial Tur"/>
      <family val="2"/>
    </font>
    <font>
      <b/>
      <sz val="10"/>
      <color rgb="FFFFFF00"/>
      <name val="Arial Tur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0.5999900102615356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7" borderId="6" applyNumberFormat="0" applyAlignment="0" applyProtection="0"/>
    <xf numFmtId="0" fontId="19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9" fillId="18" borderId="8" applyNumberFormat="0" applyFont="0" applyAlignment="0" applyProtection="0"/>
    <xf numFmtId="0" fontId="23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73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20" fontId="2" fillId="0" borderId="10" xfId="0" applyNumberFormat="1" applyFont="1" applyBorder="1" applyAlignment="1">
      <alignment/>
    </xf>
    <xf numFmtId="2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20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20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20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1" fillId="16" borderId="12" xfId="0" applyFont="1" applyFill="1" applyBorder="1" applyAlignment="1">
      <alignment/>
    </xf>
    <xf numFmtId="0" fontId="2" fillId="16" borderId="13" xfId="0" applyFont="1" applyFill="1" applyBorder="1" applyAlignment="1">
      <alignment/>
    </xf>
    <xf numFmtId="1" fontId="2" fillId="16" borderId="13" xfId="0" applyNumberFormat="1" applyFont="1" applyFill="1" applyBorder="1" applyAlignment="1">
      <alignment horizontal="center"/>
    </xf>
    <xf numFmtId="0" fontId="1" fillId="16" borderId="14" xfId="0" applyFont="1" applyFill="1" applyBorder="1" applyAlignment="1">
      <alignment/>
    </xf>
    <xf numFmtId="0" fontId="2" fillId="16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5" fillId="4" borderId="18" xfId="0" applyFont="1" applyFill="1" applyBorder="1" applyAlignment="1">
      <alignment/>
    </xf>
    <xf numFmtId="1" fontId="3" fillId="0" borderId="0" xfId="0" applyNumberFormat="1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6" fillId="0" borderId="0" xfId="0" applyFont="1" applyFill="1" applyAlignment="1">
      <alignment/>
    </xf>
    <xf numFmtId="1" fontId="26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" fillId="16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0" fillId="25" borderId="0" xfId="0" applyFill="1" applyAlignment="1">
      <alignment/>
    </xf>
    <xf numFmtId="0" fontId="29" fillId="25" borderId="26" xfId="0" applyFont="1" applyFill="1" applyBorder="1" applyAlignment="1">
      <alignment wrapText="1"/>
    </xf>
    <xf numFmtId="0" fontId="30" fillId="25" borderId="26" xfId="0" applyFont="1" applyFill="1" applyBorder="1" applyAlignment="1">
      <alignment wrapText="1"/>
    </xf>
    <xf numFmtId="0" fontId="31" fillId="25" borderId="26" xfId="0" applyFont="1" applyFill="1" applyBorder="1" applyAlignment="1">
      <alignment wrapText="1"/>
    </xf>
    <xf numFmtId="0" fontId="32" fillId="25" borderId="26" xfId="0" applyFont="1" applyFill="1" applyBorder="1" applyAlignment="1">
      <alignment horizontal="center" wrapText="1"/>
    </xf>
    <xf numFmtId="0" fontId="0" fillId="25" borderId="0" xfId="0" applyFont="1" applyFill="1" applyAlignment="1">
      <alignment/>
    </xf>
    <xf numFmtId="0" fontId="29" fillId="25" borderId="18" xfId="0" applyFont="1" applyFill="1" applyBorder="1" applyAlignment="1">
      <alignment wrapText="1"/>
    </xf>
    <xf numFmtId="0" fontId="30" fillId="25" borderId="18" xfId="0" applyFont="1" applyFill="1" applyBorder="1" applyAlignment="1">
      <alignment wrapText="1"/>
    </xf>
    <xf numFmtId="0" fontId="30" fillId="25" borderId="18" xfId="0" applyFont="1" applyFill="1" applyBorder="1" applyAlignment="1">
      <alignment horizontal="center" wrapText="1"/>
    </xf>
    <xf numFmtId="0" fontId="33" fillId="25" borderId="18" xfId="0" applyFont="1" applyFill="1" applyBorder="1" applyAlignment="1">
      <alignment/>
    </xf>
    <xf numFmtId="0" fontId="33" fillId="25" borderId="18" xfId="0" applyFont="1" applyFill="1" applyBorder="1" applyAlignment="1">
      <alignment horizontal="center"/>
    </xf>
    <xf numFmtId="0" fontId="0" fillId="25" borderId="18" xfId="0" applyFont="1" applyFill="1" applyBorder="1" applyAlignment="1">
      <alignment/>
    </xf>
    <xf numFmtId="0" fontId="34" fillId="25" borderId="18" xfId="0" applyFont="1" applyFill="1" applyBorder="1" applyAlignment="1">
      <alignment horizontal="center"/>
    </xf>
    <xf numFmtId="0" fontId="2" fillId="25" borderId="18" xfId="0" applyFont="1" applyFill="1" applyBorder="1" applyAlignment="1">
      <alignment/>
    </xf>
    <xf numFmtId="0" fontId="33" fillId="25" borderId="18" xfId="0" applyFont="1" applyFill="1" applyBorder="1" applyAlignment="1" quotePrefix="1">
      <alignment/>
    </xf>
    <xf numFmtId="0" fontId="34" fillId="25" borderId="18" xfId="0" applyFont="1" applyFill="1" applyBorder="1" applyAlignment="1">
      <alignment horizontal="center"/>
    </xf>
    <xf numFmtId="0" fontId="33" fillId="25" borderId="18" xfId="0" applyFont="1" applyFill="1" applyBorder="1" applyAlignment="1">
      <alignment/>
    </xf>
    <xf numFmtId="0" fontId="33" fillId="25" borderId="18" xfId="0" applyFont="1" applyFill="1" applyBorder="1" applyAlignment="1">
      <alignment horizontal="right"/>
    </xf>
    <xf numFmtId="0" fontId="2" fillId="25" borderId="18" xfId="0" applyFont="1" applyFill="1" applyBorder="1" applyAlignment="1">
      <alignment horizontal="right"/>
    </xf>
    <xf numFmtId="0" fontId="0" fillId="25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0" fontId="35" fillId="21" borderId="0" xfId="0" applyFont="1" applyFill="1" applyAlignment="1">
      <alignment/>
    </xf>
    <xf numFmtId="0" fontId="36" fillId="21" borderId="0" xfId="0" applyFont="1" applyFill="1" applyAlignment="1">
      <alignment/>
    </xf>
    <xf numFmtId="0" fontId="0" fillId="26" borderId="0" xfId="0" applyFill="1" applyAlignment="1">
      <alignment/>
    </xf>
    <xf numFmtId="0" fontId="37" fillId="21" borderId="0" xfId="0" applyFont="1" applyFill="1" applyAlignment="1">
      <alignment/>
    </xf>
    <xf numFmtId="0" fontId="0" fillId="21" borderId="0" xfId="0" applyFill="1" applyAlignment="1">
      <alignment/>
    </xf>
    <xf numFmtId="0" fontId="1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18" xfId="0" applyFont="1" applyBorder="1" applyAlignment="1">
      <alignment horizontal="center" wrapText="1"/>
    </xf>
    <xf numFmtId="0" fontId="29" fillId="0" borderId="18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0" fontId="0" fillId="0" borderId="0" xfId="0" applyFont="1" applyAlignment="1">
      <alignment/>
    </xf>
    <xf numFmtId="0" fontId="33" fillId="0" borderId="18" xfId="0" applyFont="1" applyBorder="1" applyAlignment="1">
      <alignment/>
    </xf>
    <xf numFmtId="0" fontId="33" fillId="0" borderId="18" xfId="0" applyFont="1" applyFill="1" applyBorder="1" applyAlignment="1">
      <alignment/>
    </xf>
    <xf numFmtId="0" fontId="40" fillId="0" borderId="18" xfId="0" applyFont="1" applyFill="1" applyBorder="1" applyAlignment="1">
      <alignment/>
    </xf>
    <xf numFmtId="0" fontId="33" fillId="0" borderId="27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33" fillId="0" borderId="18" xfId="0" applyFont="1" applyFill="1" applyBorder="1" applyAlignment="1">
      <alignment horizontal="center"/>
    </xf>
    <xf numFmtId="0" fontId="41" fillId="27" borderId="28" xfId="0" applyFont="1" applyFill="1" applyBorder="1" applyAlignment="1">
      <alignment horizontal="center"/>
    </xf>
    <xf numFmtId="0" fontId="41" fillId="27" borderId="29" xfId="0" applyFont="1" applyFill="1" applyBorder="1" applyAlignment="1">
      <alignment/>
    </xf>
    <xf numFmtId="0" fontId="41" fillId="27" borderId="29" xfId="0" applyFont="1" applyFill="1" applyBorder="1" applyAlignment="1">
      <alignment horizontal="center"/>
    </xf>
    <xf numFmtId="0" fontId="41" fillId="27" borderId="3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1" fillId="27" borderId="10" xfId="0" applyFont="1" applyFill="1" applyBorder="1" applyAlignment="1">
      <alignment horizontal="center"/>
    </xf>
    <xf numFmtId="0" fontId="41" fillId="27" borderId="0" xfId="0" applyFont="1" applyFill="1" applyBorder="1" applyAlignment="1">
      <alignment/>
    </xf>
    <xf numFmtId="0" fontId="41" fillId="27" borderId="0" xfId="0" applyFont="1" applyFill="1" applyBorder="1" applyAlignment="1">
      <alignment horizontal="center"/>
    </xf>
    <xf numFmtId="173" fontId="41" fillId="27" borderId="0" xfId="0" applyNumberFormat="1" applyFont="1" applyFill="1" applyBorder="1" applyAlignment="1">
      <alignment horizontal="center"/>
    </xf>
    <xf numFmtId="0" fontId="41" fillId="27" borderId="11" xfId="0" applyFont="1" applyFill="1" applyBorder="1" applyAlignment="1">
      <alignment/>
    </xf>
    <xf numFmtId="173" fontId="42" fillId="27" borderId="0" xfId="0" applyNumberFormat="1" applyFont="1" applyFill="1" applyBorder="1" applyAlignment="1">
      <alignment horizontal="center"/>
    </xf>
    <xf numFmtId="0" fontId="42" fillId="27" borderId="10" xfId="0" applyFont="1" applyFill="1" applyBorder="1" applyAlignment="1">
      <alignment horizontal="center"/>
    </xf>
    <xf numFmtId="0" fontId="42" fillId="27" borderId="0" xfId="0" applyFont="1" applyFill="1" applyBorder="1" applyAlignment="1">
      <alignment horizontal="center"/>
    </xf>
    <xf numFmtId="20" fontId="41" fillId="27" borderId="0" xfId="0" applyNumberFormat="1" applyFont="1" applyFill="1" applyBorder="1" applyAlignment="1">
      <alignment/>
    </xf>
    <xf numFmtId="20" fontId="41" fillId="27" borderId="10" xfId="0" applyNumberFormat="1" applyFont="1" applyFill="1" applyBorder="1" applyAlignment="1">
      <alignment/>
    </xf>
    <xf numFmtId="0" fontId="41" fillId="27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4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/>
    </xf>
    <xf numFmtId="0" fontId="41" fillId="27" borderId="0" xfId="0" applyFont="1" applyFill="1" applyBorder="1" applyAlignment="1">
      <alignment horizontal="right"/>
    </xf>
    <xf numFmtId="0" fontId="44" fillId="27" borderId="10" xfId="0" applyFont="1" applyFill="1" applyBorder="1" applyAlignment="1">
      <alignment/>
    </xf>
    <xf numFmtId="0" fontId="41" fillId="27" borderId="10" xfId="0" applyFont="1" applyFill="1" applyBorder="1" applyAlignment="1">
      <alignment/>
    </xf>
    <xf numFmtId="0" fontId="41" fillId="27" borderId="31" xfId="0" applyFont="1" applyFill="1" applyBorder="1" applyAlignment="1">
      <alignment horizontal="center"/>
    </xf>
    <xf numFmtId="0" fontId="41" fillId="27" borderId="32" xfId="0" applyFont="1" applyFill="1" applyBorder="1" applyAlignment="1">
      <alignment/>
    </xf>
    <xf numFmtId="0" fontId="41" fillId="27" borderId="32" xfId="0" applyFont="1" applyFill="1" applyBorder="1" applyAlignment="1">
      <alignment horizontal="center"/>
    </xf>
    <xf numFmtId="0" fontId="41" fillId="27" borderId="33" xfId="0" applyFont="1" applyFill="1" applyBorder="1" applyAlignment="1">
      <alignment/>
    </xf>
    <xf numFmtId="0" fontId="41" fillId="0" borderId="0" xfId="0" applyFont="1" applyFill="1" applyAlignment="1">
      <alignment/>
    </xf>
    <xf numFmtId="0" fontId="0" fillId="7" borderId="0" xfId="0" applyFill="1" applyAlignment="1">
      <alignment/>
    </xf>
    <xf numFmtId="0" fontId="45" fillId="7" borderId="0" xfId="0" applyFont="1" applyFill="1" applyAlignment="1">
      <alignment/>
    </xf>
    <xf numFmtId="0" fontId="2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2" fillId="7" borderId="0" xfId="0" applyFont="1" applyFill="1" applyAlignment="1">
      <alignment vertical="center" wrapText="1"/>
    </xf>
    <xf numFmtId="0" fontId="0" fillId="7" borderId="0" xfId="0" applyFill="1" applyAlignment="1">
      <alignment horizontal="left" wrapText="1"/>
    </xf>
    <xf numFmtId="0" fontId="4" fillId="7" borderId="0" xfId="48" applyFill="1" applyAlignment="1" applyProtection="1">
      <alignment wrapText="1"/>
      <protection/>
    </xf>
    <xf numFmtId="0" fontId="46" fillId="7" borderId="0" xfId="0" applyFont="1" applyFill="1" applyAlignment="1">
      <alignment/>
    </xf>
    <xf numFmtId="0" fontId="46" fillId="7" borderId="0" xfId="0" applyFont="1" applyFill="1" applyAlignment="1">
      <alignment horizontal="right"/>
    </xf>
    <xf numFmtId="0" fontId="2" fillId="19" borderId="18" xfId="0" applyFont="1" applyFill="1" applyBorder="1" applyAlignment="1">
      <alignment/>
    </xf>
    <xf numFmtId="0" fontId="2" fillId="19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8" fillId="19" borderId="18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8" fillId="19" borderId="18" xfId="0" applyFont="1" applyFill="1" applyBorder="1" applyAlignment="1">
      <alignment horizontal="center" vertical="center" wrapText="1"/>
    </xf>
    <xf numFmtId="0" fontId="49" fillId="19" borderId="18" xfId="0" applyFont="1" applyFill="1" applyBorder="1" applyAlignment="1">
      <alignment horizontal="center" vertical="center" wrapText="1"/>
    </xf>
    <xf numFmtId="0" fontId="50" fillId="19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wrapText="1"/>
    </xf>
    <xf numFmtId="0" fontId="39" fillId="0" borderId="18" xfId="0" applyFont="1" applyFill="1" applyBorder="1" applyAlignment="1">
      <alignment/>
    </xf>
    <xf numFmtId="0" fontId="33" fillId="24" borderId="18" xfId="0" applyFont="1" applyFill="1" applyBorder="1" applyAlignment="1">
      <alignment/>
    </xf>
    <xf numFmtId="1" fontId="2" fillId="24" borderId="0" xfId="0" applyNumberFormat="1" applyFont="1" applyFill="1" applyBorder="1" applyAlignment="1">
      <alignment horizontal="center"/>
    </xf>
    <xf numFmtId="1" fontId="2" fillId="24" borderId="0" xfId="0" applyNumberFormat="1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  <xf numFmtId="0" fontId="33" fillId="28" borderId="18" xfId="0" applyFont="1" applyFill="1" applyBorder="1" applyAlignment="1">
      <alignment/>
    </xf>
    <xf numFmtId="0" fontId="48" fillId="19" borderId="18" xfId="0" applyFont="1" applyFill="1" applyBorder="1" applyAlignment="1">
      <alignment horizontal="left" vertical="center" wrapText="1"/>
    </xf>
    <xf numFmtId="0" fontId="53" fillId="19" borderId="18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/>
    </xf>
    <xf numFmtId="0" fontId="33" fillId="0" borderId="26" xfId="0" applyFont="1" applyFill="1" applyBorder="1" applyAlignment="1">
      <alignment horizontal="center"/>
    </xf>
    <xf numFmtId="0" fontId="2" fillId="24" borderId="18" xfId="0" applyFont="1" applyFill="1" applyBorder="1" applyAlignment="1">
      <alignment/>
    </xf>
    <xf numFmtId="20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left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" fontId="2" fillId="0" borderId="23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0" fontId="1" fillId="16" borderId="38" xfId="0" applyFont="1" applyFill="1" applyBorder="1" applyAlignment="1">
      <alignment/>
    </xf>
    <xf numFmtId="0" fontId="2" fillId="16" borderId="39" xfId="0" applyFont="1" applyFill="1" applyBorder="1" applyAlignment="1">
      <alignment/>
    </xf>
    <xf numFmtId="1" fontId="2" fillId="16" borderId="39" xfId="0" applyNumberFormat="1" applyFont="1" applyFill="1" applyBorder="1" applyAlignment="1">
      <alignment horizontal="center"/>
    </xf>
    <xf numFmtId="0" fontId="2" fillId="16" borderId="40" xfId="0" applyFont="1" applyFill="1" applyBorder="1" applyAlignment="1">
      <alignment/>
    </xf>
    <xf numFmtId="0" fontId="1" fillId="16" borderId="13" xfId="0" applyFont="1" applyFill="1" applyBorder="1" applyAlignment="1">
      <alignment/>
    </xf>
    <xf numFmtId="0" fontId="1" fillId="0" borderId="0" xfId="0" applyFont="1" applyBorder="1" applyAlignment="1">
      <alignment/>
    </xf>
    <xf numFmtId="20" fontId="2" fillId="0" borderId="13" xfId="0" applyNumberFormat="1" applyFont="1" applyBorder="1" applyAlignment="1">
      <alignment/>
    </xf>
    <xf numFmtId="20" fontId="3" fillId="0" borderId="13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/>
    </xf>
    <xf numFmtId="1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20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1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20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1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20" fontId="2" fillId="0" borderId="41" xfId="0" applyNumberFormat="1" applyFont="1" applyBorder="1" applyAlignment="1">
      <alignment/>
    </xf>
    <xf numFmtId="0" fontId="2" fillId="0" borderId="42" xfId="0" applyFont="1" applyBorder="1" applyAlignment="1">
      <alignment/>
    </xf>
    <xf numFmtId="1" fontId="2" fillId="0" borderId="42" xfId="0" applyNumberFormat="1" applyFont="1" applyBorder="1" applyAlignment="1">
      <alignment horizontal="center"/>
    </xf>
    <xf numFmtId="20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/>
    </xf>
    <xf numFmtId="1" fontId="2" fillId="0" borderId="44" xfId="0" applyNumberFormat="1" applyFont="1" applyBorder="1" applyAlignment="1">
      <alignment horizontal="center"/>
    </xf>
    <xf numFmtId="20" fontId="2" fillId="0" borderId="28" xfId="0" applyNumberFormat="1" applyFont="1" applyBorder="1" applyAlignment="1">
      <alignment/>
    </xf>
    <xf numFmtId="0" fontId="2" fillId="0" borderId="39" xfId="0" applyFont="1" applyBorder="1" applyAlignment="1">
      <alignment/>
    </xf>
    <xf numFmtId="20" fontId="2" fillId="0" borderId="38" xfId="0" applyNumberFormat="1" applyFont="1" applyBorder="1" applyAlignment="1">
      <alignment/>
    </xf>
    <xf numFmtId="1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29" borderId="11" xfId="0" applyFont="1" applyFill="1" applyBorder="1" applyAlignment="1">
      <alignment/>
    </xf>
    <xf numFmtId="0" fontId="2" fillId="29" borderId="0" xfId="0" applyFont="1" applyFill="1" applyBorder="1" applyAlignment="1">
      <alignment/>
    </xf>
    <xf numFmtId="0" fontId="58" fillId="30" borderId="0" xfId="0" applyFont="1" applyFill="1" applyAlignment="1">
      <alignment/>
    </xf>
    <xf numFmtId="0" fontId="2" fillId="30" borderId="0" xfId="0" applyFont="1" applyFill="1" applyBorder="1" applyAlignment="1">
      <alignment/>
    </xf>
    <xf numFmtId="0" fontId="2" fillId="3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2" fillId="28" borderId="18" xfId="0" applyFont="1" applyFill="1" applyBorder="1" applyAlignment="1">
      <alignment/>
    </xf>
    <xf numFmtId="0" fontId="33" fillId="0" borderId="45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/>
    </xf>
    <xf numFmtId="0" fontId="61" fillId="0" borderId="0" xfId="0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Alignment="1">
      <alignment/>
    </xf>
    <xf numFmtId="173" fontId="45" fillId="0" borderId="28" xfId="50" applyNumberFormat="1" applyFont="1" applyBorder="1" applyAlignment="1">
      <alignment horizontal="left"/>
      <protection/>
    </xf>
    <xf numFmtId="0" fontId="45" fillId="0" borderId="29" xfId="50" applyFont="1" applyBorder="1">
      <alignment/>
      <protection/>
    </xf>
    <xf numFmtId="1" fontId="45" fillId="0" borderId="29" xfId="50" applyNumberFormat="1" applyFont="1" applyBorder="1" applyAlignment="1">
      <alignment horizontal="center"/>
      <protection/>
    </xf>
    <xf numFmtId="0" fontId="45" fillId="0" borderId="30" xfId="50" applyFont="1" applyBorder="1">
      <alignment/>
      <protection/>
    </xf>
    <xf numFmtId="0" fontId="2" fillId="0" borderId="36" xfId="50" applyFont="1" applyBorder="1">
      <alignment/>
      <protection/>
    </xf>
    <xf numFmtId="0" fontId="45" fillId="0" borderId="10" xfId="50" applyFont="1" applyBorder="1">
      <alignment/>
      <protection/>
    </xf>
    <xf numFmtId="0" fontId="45" fillId="0" borderId="0" xfId="50" applyFont="1" applyBorder="1">
      <alignment/>
      <protection/>
    </xf>
    <xf numFmtId="1" fontId="45" fillId="0" borderId="0" xfId="50" applyNumberFormat="1" applyFont="1" applyBorder="1" applyAlignment="1">
      <alignment horizontal="center"/>
      <protection/>
    </xf>
    <xf numFmtId="0" fontId="45" fillId="0" borderId="11" xfId="50" applyFont="1" applyBorder="1">
      <alignment/>
      <protection/>
    </xf>
    <xf numFmtId="0" fontId="0" fillId="0" borderId="37" xfId="0" applyBorder="1" applyAlignment="1">
      <alignment/>
    </xf>
    <xf numFmtId="20" fontId="45" fillId="0" borderId="46" xfId="50" applyNumberFormat="1" applyFont="1" applyBorder="1">
      <alignment/>
      <protection/>
    </xf>
    <xf numFmtId="0" fontId="45" fillId="0" borderId="47" xfId="50" applyFont="1" applyBorder="1">
      <alignment/>
      <protection/>
    </xf>
    <xf numFmtId="1" fontId="45" fillId="0" borderId="47" xfId="50" applyNumberFormat="1" applyFont="1" applyBorder="1" applyAlignment="1">
      <alignment horizontal="center"/>
      <protection/>
    </xf>
    <xf numFmtId="0" fontId="45" fillId="0" borderId="48" xfId="50" applyFont="1" applyBorder="1">
      <alignment/>
      <protection/>
    </xf>
    <xf numFmtId="0" fontId="2" fillId="0" borderId="36" xfId="0" applyFont="1" applyBorder="1" applyAlignment="1">
      <alignment horizontal="center"/>
    </xf>
    <xf numFmtId="20" fontId="45" fillId="0" borderId="49" xfId="50" applyNumberFormat="1" applyFont="1" applyBorder="1">
      <alignment/>
      <protection/>
    </xf>
    <xf numFmtId="0" fontId="45" fillId="0" borderId="18" xfId="50" applyFont="1" applyBorder="1">
      <alignment/>
      <protection/>
    </xf>
    <xf numFmtId="1" fontId="45" fillId="0" borderId="18" xfId="50" applyNumberFormat="1" applyFont="1" applyBorder="1" applyAlignment="1">
      <alignment horizontal="center"/>
      <protection/>
    </xf>
    <xf numFmtId="0" fontId="45" fillId="0" borderId="50" xfId="50" applyFont="1" applyBorder="1">
      <alignment/>
      <protection/>
    </xf>
    <xf numFmtId="0" fontId="2" fillId="0" borderId="23" xfId="0" applyFont="1" applyBorder="1" applyAlignment="1">
      <alignment horizontal="center"/>
    </xf>
    <xf numFmtId="20" fontId="45" fillId="0" borderId="51" xfId="50" applyNumberFormat="1" applyFont="1" applyBorder="1">
      <alignment/>
      <protection/>
    </xf>
    <xf numFmtId="0" fontId="45" fillId="0" borderId="52" xfId="50" applyFont="1" applyBorder="1">
      <alignment/>
      <protection/>
    </xf>
    <xf numFmtId="1" fontId="45" fillId="0" borderId="52" xfId="50" applyNumberFormat="1" applyFont="1" applyBorder="1" applyAlignment="1">
      <alignment horizontal="center"/>
      <protection/>
    </xf>
    <xf numFmtId="0" fontId="45" fillId="0" borderId="53" xfId="50" applyFont="1" applyBorder="1">
      <alignment/>
      <protection/>
    </xf>
    <xf numFmtId="0" fontId="2" fillId="0" borderId="37" xfId="0" applyFont="1" applyBorder="1" applyAlignment="1">
      <alignment horizontal="center"/>
    </xf>
    <xf numFmtId="0" fontId="41" fillId="27" borderId="0" xfId="0" applyFont="1" applyFill="1" applyBorder="1" applyAlignment="1">
      <alignment/>
    </xf>
    <xf numFmtId="20" fontId="45" fillId="0" borderId="54" xfId="50" applyNumberFormat="1" applyFont="1" applyBorder="1">
      <alignment/>
      <protection/>
    </xf>
    <xf numFmtId="0" fontId="45" fillId="24" borderId="55" xfId="50" applyFont="1" applyFill="1" applyBorder="1">
      <alignment/>
      <protection/>
    </xf>
    <xf numFmtId="1" fontId="45" fillId="0" borderId="56" xfId="50" applyNumberFormat="1" applyFont="1" applyBorder="1" applyAlignment="1">
      <alignment horizontal="center"/>
      <protection/>
    </xf>
    <xf numFmtId="1" fontId="45" fillId="0" borderId="40" xfId="50" applyNumberFormat="1" applyFont="1" applyBorder="1" applyAlignment="1">
      <alignment horizontal="center"/>
      <protection/>
    </xf>
    <xf numFmtId="0" fontId="45" fillId="0" borderId="40" xfId="50" applyFont="1" applyBorder="1">
      <alignment/>
      <protection/>
    </xf>
    <xf numFmtId="0" fontId="2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45" xfId="0" applyBorder="1" applyAlignment="1">
      <alignment/>
    </xf>
    <xf numFmtId="0" fontId="0" fillId="0" borderId="58" xfId="0" applyBorder="1" applyAlignment="1">
      <alignment/>
    </xf>
    <xf numFmtId="0" fontId="2" fillId="0" borderId="11" xfId="0" applyFont="1" applyBorder="1" applyAlignment="1">
      <alignment horizontal="center"/>
    </xf>
    <xf numFmtId="20" fontId="45" fillId="0" borderId="59" xfId="50" applyNumberFormat="1" applyFont="1" applyBorder="1">
      <alignment/>
      <protection/>
    </xf>
    <xf numFmtId="0" fontId="45" fillId="0" borderId="60" xfId="50" applyFont="1" applyBorder="1">
      <alignment/>
      <protection/>
    </xf>
    <xf numFmtId="0" fontId="2" fillId="0" borderId="33" xfId="0" applyFont="1" applyBorder="1" applyAlignment="1">
      <alignment horizontal="center"/>
    </xf>
    <xf numFmtId="0" fontId="28" fillId="25" borderId="28" xfId="0" applyFont="1" applyFill="1" applyBorder="1" applyAlignment="1">
      <alignment horizontal="center" vertical="center" wrapText="1"/>
    </xf>
    <xf numFmtId="0" fontId="28" fillId="25" borderId="29" xfId="0" applyFont="1" applyFill="1" applyBorder="1" applyAlignment="1">
      <alignment horizontal="center" vertical="center" wrapText="1"/>
    </xf>
    <xf numFmtId="0" fontId="28" fillId="25" borderId="3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28" fillId="25" borderId="31" xfId="0" applyFont="1" applyFill="1" applyBorder="1" applyAlignment="1">
      <alignment horizontal="center" vertical="center" wrapText="1"/>
    </xf>
    <xf numFmtId="0" fontId="28" fillId="25" borderId="32" xfId="0" applyFont="1" applyFill="1" applyBorder="1" applyAlignment="1">
      <alignment horizontal="center" vertical="center" wrapText="1"/>
    </xf>
    <xf numFmtId="0" fontId="28" fillId="25" borderId="33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46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7" fillId="7" borderId="0" xfId="0" applyFont="1" applyFill="1" applyAlignment="1">
      <alignment horizontal="center"/>
    </xf>
    <xf numFmtId="0" fontId="41" fillId="31" borderId="0" xfId="0" applyFont="1" applyFill="1" applyBorder="1" applyAlignment="1">
      <alignment/>
    </xf>
    <xf numFmtId="0" fontId="41" fillId="31" borderId="0" xfId="0" applyFont="1" applyFill="1" applyBorder="1" applyAlignment="1">
      <alignment horizontal="center"/>
    </xf>
    <xf numFmtId="0" fontId="33" fillId="32" borderId="18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2</xdr:row>
      <xdr:rowOff>47625</xdr:rowOff>
    </xdr:from>
    <xdr:to>
      <xdr:col>5</xdr:col>
      <xdr:colOff>781050</xdr:colOff>
      <xdr:row>2</xdr:row>
      <xdr:rowOff>838200</xdr:rowOff>
    </xdr:to>
    <xdr:pic>
      <xdr:nvPicPr>
        <xdr:cNvPr id="1" name="Picture 1" descr="1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19050</xdr:rowOff>
    </xdr:from>
    <xdr:to>
      <xdr:col>8</xdr:col>
      <xdr:colOff>762000</xdr:colOff>
      <xdr:row>2</xdr:row>
      <xdr:rowOff>819150</xdr:rowOff>
    </xdr:to>
    <xdr:pic>
      <xdr:nvPicPr>
        <xdr:cNvPr id="2" name="Picture 2" descr="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49200" y="41910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752475</xdr:colOff>
      <xdr:row>3</xdr:row>
      <xdr:rowOff>0</xdr:rowOff>
    </xdr:to>
    <xdr:pic>
      <xdr:nvPicPr>
        <xdr:cNvPr id="3" name="Picture 3" descr="12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400050"/>
          <a:ext cx="742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erdarozkan1976@gmail.com" TargetMode="External" /><Relationship Id="rId2" Type="http://schemas.openxmlformats.org/officeDocument/2006/relationships/hyperlink" Target="mailto:ahmet.yasar1979@gmail.com" TargetMode="External" /><Relationship Id="rId3" Type="http://schemas.openxmlformats.org/officeDocument/2006/relationships/hyperlink" Target="mailto:mmmuratu@hotmail.com" TargetMode="External" /><Relationship Id="rId4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3"/>
  <sheetViews>
    <sheetView zoomScale="75" zoomScaleNormal="75" zoomScalePageLayoutView="0" workbookViewId="0" topLeftCell="A13">
      <selection activeCell="A1" sqref="A1"/>
    </sheetView>
  </sheetViews>
  <sheetFormatPr defaultColWidth="9.00390625" defaultRowHeight="12.75"/>
  <cols>
    <col min="1" max="1" width="17.625" style="1" customWidth="1"/>
    <col min="2" max="2" width="17.125" style="1" customWidth="1"/>
    <col min="3" max="3" width="4.00390625" style="2" customWidth="1"/>
    <col min="4" max="4" width="4.125" style="2" customWidth="1"/>
    <col min="5" max="5" width="18.875" style="1" customWidth="1"/>
    <col min="6" max="6" width="3.125" style="1" customWidth="1"/>
    <col min="7" max="7" width="17.625" style="1" customWidth="1"/>
    <col min="8" max="8" width="17.00390625" style="1" customWidth="1"/>
    <col min="9" max="9" width="4.125" style="1" customWidth="1"/>
    <col min="10" max="10" width="4.00390625" style="1" customWidth="1"/>
    <col min="11" max="11" width="17.625" style="1" customWidth="1"/>
    <col min="12" max="12" width="18.75390625" style="1" customWidth="1"/>
    <col min="13" max="13" width="20.625" style="1" customWidth="1"/>
    <col min="14" max="15" width="4.00390625" style="1" customWidth="1"/>
    <col min="16" max="16" width="17.625" style="1" customWidth="1"/>
    <col min="17" max="17" width="14.875" style="1" customWidth="1"/>
    <col min="18" max="18" width="24.75390625" style="1" customWidth="1"/>
    <col min="19" max="20" width="4.375" style="1" customWidth="1"/>
    <col min="21" max="21" width="20.375" style="1" customWidth="1"/>
    <col min="22" max="22" width="3.00390625" style="47" customWidth="1"/>
    <col min="23" max="24" width="0" style="1" hidden="1" customWidth="1"/>
    <col min="25" max="25" width="3.625" style="1" customWidth="1"/>
    <col min="26" max="26" width="19.875" style="1" customWidth="1"/>
    <col min="27" max="28" width="3.00390625" style="1" bestFit="1" customWidth="1"/>
    <col min="29" max="29" width="3.125" style="1" bestFit="1" customWidth="1"/>
    <col min="30" max="30" width="3.00390625" style="1" bestFit="1" customWidth="1"/>
    <col min="31" max="32" width="4.00390625" style="1" bestFit="1" customWidth="1"/>
    <col min="33" max="33" width="4.625" style="1" bestFit="1" customWidth="1"/>
    <col min="34" max="34" width="7.125" style="1" customWidth="1"/>
    <col min="35" max="35" width="3.875" style="1" customWidth="1"/>
    <col min="36" max="36" width="3.00390625" style="1" bestFit="1" customWidth="1"/>
    <col min="37" max="37" width="19.875" style="1" customWidth="1"/>
    <col min="38" max="39" width="3.00390625" style="1" bestFit="1" customWidth="1"/>
    <col min="40" max="40" width="3.125" style="1" bestFit="1" customWidth="1"/>
    <col min="41" max="41" width="3.00390625" style="1" bestFit="1" customWidth="1"/>
    <col min="42" max="43" width="4.00390625" style="1" bestFit="1" customWidth="1"/>
    <col min="44" max="44" width="4.625" style="1" bestFit="1" customWidth="1"/>
    <col min="45" max="45" width="6.625" style="1" customWidth="1"/>
    <col min="46" max="46" width="9.125" style="1" customWidth="1"/>
    <col min="47" max="47" width="3.625" style="1" customWidth="1"/>
    <col min="48" max="48" width="22.75390625" style="1" customWidth="1"/>
    <col min="49" max="50" width="3.00390625" style="1" bestFit="1" customWidth="1"/>
    <col min="51" max="51" width="3.125" style="1" bestFit="1" customWidth="1"/>
    <col min="52" max="52" width="3.00390625" style="1" bestFit="1" customWidth="1"/>
    <col min="53" max="54" width="4.00390625" style="1" bestFit="1" customWidth="1"/>
    <col min="55" max="55" width="4.625" style="1" bestFit="1" customWidth="1"/>
    <col min="56" max="56" width="7.125" style="1" customWidth="1"/>
    <col min="57" max="57" width="3.875" style="1" customWidth="1"/>
    <col min="58" max="58" width="3.00390625" style="1" bestFit="1" customWidth="1"/>
    <col min="59" max="59" width="23.875" style="1" customWidth="1"/>
    <col min="60" max="61" width="3.00390625" style="1" bestFit="1" customWidth="1"/>
    <col min="62" max="62" width="3.125" style="1" bestFit="1" customWidth="1"/>
    <col min="63" max="63" width="3.00390625" style="1" bestFit="1" customWidth="1"/>
    <col min="64" max="65" width="4.00390625" style="1" bestFit="1" customWidth="1"/>
    <col min="66" max="66" width="4.625" style="1" bestFit="1" customWidth="1"/>
    <col min="67" max="67" width="6.625" style="1" customWidth="1"/>
    <col min="68" max="16384" width="9.125" style="1" customWidth="1"/>
  </cols>
  <sheetData>
    <row r="1" spans="1:13" ht="9.75" customHeight="1">
      <c r="A1" s="35" t="s">
        <v>63</v>
      </c>
      <c r="B1" s="36" t="s">
        <v>66</v>
      </c>
      <c r="E1" s="37" t="s">
        <v>37</v>
      </c>
      <c r="G1" s="1" t="s">
        <v>41</v>
      </c>
      <c r="H1" s="1" t="s">
        <v>45</v>
      </c>
      <c r="K1" s="1" t="s">
        <v>56</v>
      </c>
      <c r="L1" s="35" t="s">
        <v>64</v>
      </c>
      <c r="M1" s="36" t="s">
        <v>65</v>
      </c>
    </row>
    <row r="2" spans="1:13" ht="12.75">
      <c r="A2" s="37" t="s">
        <v>75</v>
      </c>
      <c r="B2" s="38" t="s">
        <v>81</v>
      </c>
      <c r="E2" s="37" t="s">
        <v>36</v>
      </c>
      <c r="G2" s="1" t="s">
        <v>42</v>
      </c>
      <c r="H2" s="1" t="s">
        <v>46</v>
      </c>
      <c r="K2" s="1" t="s">
        <v>57</v>
      </c>
      <c r="L2" s="37" t="s">
        <v>69</v>
      </c>
      <c r="M2" s="38" t="s">
        <v>73</v>
      </c>
    </row>
    <row r="3" spans="1:13" ht="12.75">
      <c r="A3" s="37" t="s">
        <v>77</v>
      </c>
      <c r="B3" s="38" t="s">
        <v>68</v>
      </c>
      <c r="E3" s="37" t="s">
        <v>38</v>
      </c>
      <c r="G3" s="1" t="s">
        <v>43</v>
      </c>
      <c r="H3" s="1" t="s">
        <v>47</v>
      </c>
      <c r="K3" s="1" t="s">
        <v>48</v>
      </c>
      <c r="L3" s="37" t="s">
        <v>80</v>
      </c>
      <c r="M3" s="38" t="s">
        <v>67</v>
      </c>
    </row>
    <row r="4" spans="1:13" ht="12.75">
      <c r="A4" s="37" t="s">
        <v>70</v>
      </c>
      <c r="B4" s="38" t="s">
        <v>76</v>
      </c>
      <c r="E4" s="37" t="s">
        <v>39</v>
      </c>
      <c r="G4" s="1" t="s">
        <v>59</v>
      </c>
      <c r="H4" s="1" t="s">
        <v>58</v>
      </c>
      <c r="K4" s="1" t="s">
        <v>61</v>
      </c>
      <c r="L4" s="37" t="s">
        <v>74</v>
      </c>
      <c r="M4" s="38" t="s">
        <v>71</v>
      </c>
    </row>
    <row r="5" spans="1:13" ht="12.75">
      <c r="A5" s="37" t="s">
        <v>78</v>
      </c>
      <c r="B5" s="38" t="s">
        <v>72</v>
      </c>
      <c r="E5" s="37" t="s">
        <v>40</v>
      </c>
      <c r="G5" s="1" t="s">
        <v>44</v>
      </c>
      <c r="H5" s="1" t="s">
        <v>60</v>
      </c>
      <c r="K5" s="1" t="s">
        <v>62</v>
      </c>
      <c r="L5" s="37" t="s">
        <v>79</v>
      </c>
      <c r="M5" s="38" t="s">
        <v>82</v>
      </c>
    </row>
    <row r="6" spans="2:8" ht="21.75" customHeight="1" thickBot="1">
      <c r="B6" s="41" t="s">
        <v>49</v>
      </c>
      <c r="C6" s="40"/>
      <c r="D6" s="40"/>
      <c r="E6" s="39"/>
      <c r="F6" s="39"/>
      <c r="G6" s="39"/>
      <c r="H6" s="39"/>
    </row>
    <row r="7" spans="1:67" ht="19.5" thickBot="1" thickTop="1">
      <c r="A7" s="21" t="s">
        <v>0</v>
      </c>
      <c r="B7" s="22"/>
      <c r="C7" s="23"/>
      <c r="D7" s="23"/>
      <c r="E7" s="22"/>
      <c r="F7" s="42"/>
      <c r="G7" s="24" t="s">
        <v>2</v>
      </c>
      <c r="H7" s="22"/>
      <c r="I7" s="23"/>
      <c r="J7" s="23"/>
      <c r="K7" s="25"/>
      <c r="L7" s="21" t="s">
        <v>32</v>
      </c>
      <c r="M7" s="22"/>
      <c r="N7" s="23"/>
      <c r="O7" s="23"/>
      <c r="P7" s="22"/>
      <c r="Q7" s="24" t="s">
        <v>33</v>
      </c>
      <c r="R7" s="22"/>
      <c r="S7" s="23"/>
      <c r="T7" s="23"/>
      <c r="U7" s="25"/>
      <c r="X7" s="1" t="s">
        <v>20</v>
      </c>
      <c r="Y7" s="26"/>
      <c r="Z7" s="27" t="s">
        <v>22</v>
      </c>
      <c r="AA7" s="28"/>
      <c r="AB7" s="28"/>
      <c r="AC7" s="28"/>
      <c r="AD7" s="28"/>
      <c r="AE7" s="28"/>
      <c r="AF7" s="28"/>
      <c r="AG7" s="28"/>
      <c r="AH7" s="29"/>
      <c r="AJ7" s="26"/>
      <c r="AK7" s="27" t="s">
        <v>23</v>
      </c>
      <c r="AL7" s="28"/>
      <c r="AM7" s="28"/>
      <c r="AN7" s="28"/>
      <c r="AO7" s="28"/>
      <c r="AP7" s="28"/>
      <c r="AQ7" s="28"/>
      <c r="AR7" s="28"/>
      <c r="AS7" s="29"/>
      <c r="AU7" s="26"/>
      <c r="AV7" s="27" t="s">
        <v>83</v>
      </c>
      <c r="AW7" s="28"/>
      <c r="AX7" s="28"/>
      <c r="AY7" s="28"/>
      <c r="AZ7" s="28"/>
      <c r="BA7" s="28"/>
      <c r="BB7" s="28"/>
      <c r="BC7" s="28"/>
      <c r="BD7" s="29"/>
      <c r="BF7" s="26"/>
      <c r="BG7" s="27" t="s">
        <v>84</v>
      </c>
      <c r="BH7" s="28"/>
      <c r="BI7" s="28"/>
      <c r="BJ7" s="28"/>
      <c r="BK7" s="28"/>
      <c r="BL7" s="28"/>
      <c r="BM7" s="28"/>
      <c r="BN7" s="28"/>
      <c r="BO7" s="29"/>
    </row>
    <row r="8" spans="1:67" ht="18.75" thickTop="1">
      <c r="A8" s="4"/>
      <c r="B8" s="5"/>
      <c r="C8" s="6"/>
      <c r="D8" s="6"/>
      <c r="E8" s="5"/>
      <c r="F8" s="43"/>
      <c r="G8" s="4"/>
      <c r="H8" s="5"/>
      <c r="I8" s="6"/>
      <c r="J8" s="6"/>
      <c r="K8" s="7"/>
      <c r="L8" s="4"/>
      <c r="M8" s="5"/>
      <c r="N8" s="6"/>
      <c r="O8" s="6"/>
      <c r="P8" s="5"/>
      <c r="Q8" s="4"/>
      <c r="R8" s="5"/>
      <c r="S8" s="6"/>
      <c r="T8" s="6"/>
      <c r="U8" s="7"/>
      <c r="Y8" s="30"/>
      <c r="Z8" s="31" t="s">
        <v>12</v>
      </c>
      <c r="AA8" s="32" t="s">
        <v>19</v>
      </c>
      <c r="AB8" s="31" t="s">
        <v>13</v>
      </c>
      <c r="AC8" s="31" t="s">
        <v>14</v>
      </c>
      <c r="AD8" s="31" t="s">
        <v>15</v>
      </c>
      <c r="AE8" s="31" t="s">
        <v>16</v>
      </c>
      <c r="AF8" s="31" t="s">
        <v>17</v>
      </c>
      <c r="AG8" s="31" t="s">
        <v>18</v>
      </c>
      <c r="AH8" s="32" t="s">
        <v>21</v>
      </c>
      <c r="AJ8" s="30"/>
      <c r="AK8" s="31" t="s">
        <v>12</v>
      </c>
      <c r="AL8" s="32" t="s">
        <v>19</v>
      </c>
      <c r="AM8" s="31" t="s">
        <v>13</v>
      </c>
      <c r="AN8" s="31" t="s">
        <v>14</v>
      </c>
      <c r="AO8" s="31" t="s">
        <v>15</v>
      </c>
      <c r="AP8" s="31" t="s">
        <v>16</v>
      </c>
      <c r="AQ8" s="31" t="s">
        <v>17</v>
      </c>
      <c r="AR8" s="31" t="s">
        <v>18</v>
      </c>
      <c r="AS8" s="32" t="s">
        <v>21</v>
      </c>
      <c r="AU8" s="30"/>
      <c r="AV8" s="31" t="s">
        <v>12</v>
      </c>
      <c r="AW8" s="32" t="s">
        <v>19</v>
      </c>
      <c r="AX8" s="31" t="s">
        <v>13</v>
      </c>
      <c r="AY8" s="31" t="s">
        <v>14</v>
      </c>
      <c r="AZ8" s="31" t="s">
        <v>15</v>
      </c>
      <c r="BA8" s="31" t="s">
        <v>16</v>
      </c>
      <c r="BB8" s="31" t="s">
        <v>17</v>
      </c>
      <c r="BC8" s="31" t="s">
        <v>18</v>
      </c>
      <c r="BD8" s="32" t="s">
        <v>21</v>
      </c>
      <c r="BF8" s="30"/>
      <c r="BG8" s="31" t="s">
        <v>12</v>
      </c>
      <c r="BH8" s="32" t="s">
        <v>19</v>
      </c>
      <c r="BI8" s="31" t="s">
        <v>13</v>
      </c>
      <c r="BJ8" s="31" t="s">
        <v>14</v>
      </c>
      <c r="BK8" s="31" t="s">
        <v>15</v>
      </c>
      <c r="BL8" s="31" t="s">
        <v>16</v>
      </c>
      <c r="BM8" s="31" t="s">
        <v>17</v>
      </c>
      <c r="BN8" s="31" t="s">
        <v>18</v>
      </c>
      <c r="BO8" s="32" t="s">
        <v>21</v>
      </c>
    </row>
    <row r="9" spans="1:67" ht="15">
      <c r="A9" s="8">
        <v>41930</v>
      </c>
      <c r="B9" s="5" t="s">
        <v>3</v>
      </c>
      <c r="C9" s="5" t="s">
        <v>9</v>
      </c>
      <c r="D9" s="6"/>
      <c r="E9" s="5"/>
      <c r="F9" s="43"/>
      <c r="G9" s="8">
        <f>+A9</f>
        <v>41930</v>
      </c>
      <c r="H9" s="5" t="s">
        <v>3</v>
      </c>
      <c r="I9" s="5" t="s">
        <v>11</v>
      </c>
      <c r="J9" s="6"/>
      <c r="K9" s="7"/>
      <c r="L9" s="8">
        <v>41930</v>
      </c>
      <c r="M9" s="5" t="s">
        <v>3</v>
      </c>
      <c r="N9" s="5" t="s">
        <v>9</v>
      </c>
      <c r="O9" s="6"/>
      <c r="P9" s="5"/>
      <c r="Q9" s="8">
        <f>+L9</f>
        <v>41930</v>
      </c>
      <c r="R9" s="5" t="s">
        <v>3</v>
      </c>
      <c r="S9" s="5" t="s">
        <v>11</v>
      </c>
      <c r="T9" s="6"/>
      <c r="U9" s="7"/>
      <c r="W9" s="1">
        <v>1</v>
      </c>
      <c r="X9" s="1">
        <v>7</v>
      </c>
      <c r="Y9" s="33">
        <v>1</v>
      </c>
      <c r="Z9" s="33" t="s">
        <v>63</v>
      </c>
      <c r="AA9" s="33">
        <v>1</v>
      </c>
      <c r="AB9" s="33">
        <v>1</v>
      </c>
      <c r="AC9" s="33">
        <v>0</v>
      </c>
      <c r="AD9" s="33">
        <v>0</v>
      </c>
      <c r="AE9" s="33">
        <v>13</v>
      </c>
      <c r="AF9" s="33">
        <v>1</v>
      </c>
      <c r="AG9" s="33">
        <f>+AE9-AF9</f>
        <v>12</v>
      </c>
      <c r="AH9" s="33">
        <v>3</v>
      </c>
      <c r="AJ9" s="33">
        <v>1</v>
      </c>
      <c r="AK9" s="33" t="s">
        <v>68</v>
      </c>
      <c r="AL9" s="33">
        <v>1</v>
      </c>
      <c r="AM9" s="33">
        <v>1</v>
      </c>
      <c r="AN9" s="33">
        <v>0</v>
      </c>
      <c r="AO9" s="33">
        <v>0</v>
      </c>
      <c r="AP9" s="33">
        <v>9</v>
      </c>
      <c r="AQ9" s="33">
        <v>4</v>
      </c>
      <c r="AR9" s="33">
        <f>+AP9-AQ9</f>
        <v>5</v>
      </c>
      <c r="AS9" s="33">
        <v>3</v>
      </c>
      <c r="AU9" s="33">
        <v>1</v>
      </c>
      <c r="AV9" s="33" t="s">
        <v>64</v>
      </c>
      <c r="AW9" s="33">
        <v>1</v>
      </c>
      <c r="AX9" s="33">
        <v>1</v>
      </c>
      <c r="AY9" s="33">
        <v>0</v>
      </c>
      <c r="AZ9" s="33">
        <v>0</v>
      </c>
      <c r="BA9" s="33">
        <v>8</v>
      </c>
      <c r="BB9" s="33">
        <v>3</v>
      </c>
      <c r="BC9" s="33">
        <f>+BA9-BB9</f>
        <v>5</v>
      </c>
      <c r="BD9" s="33">
        <v>3</v>
      </c>
      <c r="BF9" s="33">
        <v>1</v>
      </c>
      <c r="BG9" s="33" t="s">
        <v>65</v>
      </c>
      <c r="BH9" s="33">
        <v>1</v>
      </c>
      <c r="BI9" s="33">
        <v>1</v>
      </c>
      <c r="BJ9" s="33">
        <v>0</v>
      </c>
      <c r="BK9" s="33">
        <v>0</v>
      </c>
      <c r="BL9" s="33">
        <v>5</v>
      </c>
      <c r="BM9" s="33">
        <v>0</v>
      </c>
      <c r="BN9" s="33">
        <f>+BL9-BM9</f>
        <v>5</v>
      </c>
      <c r="BO9" s="33">
        <v>3</v>
      </c>
    </row>
    <row r="10" spans="1:67" ht="15">
      <c r="A10" s="9"/>
      <c r="B10" s="5"/>
      <c r="C10" s="6"/>
      <c r="D10" s="6"/>
      <c r="E10" s="5"/>
      <c r="F10" s="43"/>
      <c r="G10" s="9"/>
      <c r="H10" s="5"/>
      <c r="I10" s="6"/>
      <c r="J10" s="6"/>
      <c r="K10" s="7"/>
      <c r="L10" s="9"/>
      <c r="M10" s="5"/>
      <c r="N10" s="6"/>
      <c r="O10" s="6"/>
      <c r="P10" s="5"/>
      <c r="Q10" s="9"/>
      <c r="R10" s="5"/>
      <c r="S10" s="6"/>
      <c r="T10" s="6"/>
      <c r="U10" s="7"/>
      <c r="W10" s="1">
        <v>2</v>
      </c>
      <c r="X10" s="1">
        <v>6</v>
      </c>
      <c r="Y10" s="33">
        <f>+Y9+1</f>
        <v>2</v>
      </c>
      <c r="Z10" s="33" t="s">
        <v>87</v>
      </c>
      <c r="AA10" s="33">
        <v>1</v>
      </c>
      <c r="AB10" s="33">
        <v>1</v>
      </c>
      <c r="AC10" s="33">
        <v>0</v>
      </c>
      <c r="AD10" s="33">
        <v>0</v>
      </c>
      <c r="AE10" s="33">
        <v>2</v>
      </c>
      <c r="AF10" s="33">
        <v>0</v>
      </c>
      <c r="AG10" s="33">
        <f>+AE10-AF10</f>
        <v>2</v>
      </c>
      <c r="AH10" s="33">
        <v>3</v>
      </c>
      <c r="AJ10" s="33">
        <f>+AJ9+1</f>
        <v>2</v>
      </c>
      <c r="AK10" s="33" t="s">
        <v>89</v>
      </c>
      <c r="AL10" s="33">
        <v>1</v>
      </c>
      <c r="AM10" s="33">
        <v>0</v>
      </c>
      <c r="AN10" s="33">
        <v>0</v>
      </c>
      <c r="AO10" s="33">
        <v>1</v>
      </c>
      <c r="AP10" s="33">
        <v>2</v>
      </c>
      <c r="AQ10" s="33">
        <v>2</v>
      </c>
      <c r="AR10" s="33">
        <f>+AP10-AQ10</f>
        <v>0</v>
      </c>
      <c r="AS10" s="33">
        <v>1</v>
      </c>
      <c r="AU10" s="33">
        <f>+AU9+1</f>
        <v>2</v>
      </c>
      <c r="AV10" s="33" t="s">
        <v>69</v>
      </c>
      <c r="AW10" s="33">
        <v>1</v>
      </c>
      <c r="AX10" s="33">
        <v>1</v>
      </c>
      <c r="AY10" s="33">
        <v>0</v>
      </c>
      <c r="AZ10" s="33">
        <v>0</v>
      </c>
      <c r="BA10" s="33">
        <v>4</v>
      </c>
      <c r="BB10" s="33">
        <v>0</v>
      </c>
      <c r="BC10" s="33">
        <f>+BA10-BB10</f>
        <v>4</v>
      </c>
      <c r="BD10" s="33">
        <v>3</v>
      </c>
      <c r="BF10" s="33">
        <f>+BF9+1</f>
        <v>2</v>
      </c>
      <c r="BG10" s="33" t="s">
        <v>67</v>
      </c>
      <c r="BH10" s="33">
        <v>1</v>
      </c>
      <c r="BI10" s="33">
        <v>1</v>
      </c>
      <c r="BJ10" s="33">
        <v>0</v>
      </c>
      <c r="BK10" s="33">
        <v>0</v>
      </c>
      <c r="BL10" s="33">
        <v>6</v>
      </c>
      <c r="BM10" s="33">
        <v>2</v>
      </c>
      <c r="BN10" s="33">
        <f>+BL10-BM10</f>
        <v>4</v>
      </c>
      <c r="BO10" s="33">
        <v>3</v>
      </c>
    </row>
    <row r="11" spans="1:67" ht="15">
      <c r="A11" s="10" t="s">
        <v>10</v>
      </c>
      <c r="B11" s="5" t="str">
        <f>+A1</f>
        <v>MATRAHSIZLAR</v>
      </c>
      <c r="C11" s="139">
        <v>13</v>
      </c>
      <c r="D11" s="139">
        <v>1</v>
      </c>
      <c r="E11" s="5" t="str">
        <f>+A4</f>
        <v>BAĞIMSIZLAR</v>
      </c>
      <c r="F11" s="43"/>
      <c r="G11" s="10" t="s">
        <v>10</v>
      </c>
      <c r="H11" s="5" t="str">
        <f>+B1</f>
        <v>MALİ ÇÖZÜM</v>
      </c>
      <c r="I11" s="140">
        <v>2</v>
      </c>
      <c r="J11" s="140">
        <v>2</v>
      </c>
      <c r="K11" s="7" t="str">
        <f>+B4</f>
        <v>GEMLİKSPOR</v>
      </c>
      <c r="L11" s="10" t="s">
        <v>34</v>
      </c>
      <c r="M11" s="5" t="str">
        <f>+L1</f>
        <v>MALİ YILDIZLAR</v>
      </c>
      <c r="N11" s="140">
        <v>8</v>
      </c>
      <c r="O11" s="140">
        <v>3</v>
      </c>
      <c r="P11" s="5" t="str">
        <f>+L4</f>
        <v>FETİH SPOR</v>
      </c>
      <c r="Q11" s="10" t="s">
        <v>34</v>
      </c>
      <c r="R11" s="5" t="str">
        <f>+M1</f>
        <v>MAVİ YILDIZLAR</v>
      </c>
      <c r="S11" s="140">
        <v>5</v>
      </c>
      <c r="T11" s="140">
        <v>0</v>
      </c>
      <c r="U11" s="7" t="str">
        <f>+M4</f>
        <v>BİLANÇO</v>
      </c>
      <c r="W11" s="1">
        <v>3</v>
      </c>
      <c r="X11" s="1">
        <v>5</v>
      </c>
      <c r="Y11" s="33">
        <f>+Y10+1</f>
        <v>3</v>
      </c>
      <c r="Z11" s="33" t="s">
        <v>78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f>+AE11-AF11</f>
        <v>0</v>
      </c>
      <c r="AH11" s="33">
        <v>0</v>
      </c>
      <c r="AJ11" s="33">
        <f>+AJ10+1</f>
        <v>3</v>
      </c>
      <c r="AK11" s="33" t="s">
        <v>66</v>
      </c>
      <c r="AL11" s="33">
        <v>1</v>
      </c>
      <c r="AM11" s="33">
        <v>0</v>
      </c>
      <c r="AN11" s="33">
        <v>0</v>
      </c>
      <c r="AO11" s="33">
        <v>1</v>
      </c>
      <c r="AP11" s="33">
        <v>2</v>
      </c>
      <c r="AQ11" s="33">
        <v>2</v>
      </c>
      <c r="AR11" s="33">
        <f>+AP11-AQ11</f>
        <v>0</v>
      </c>
      <c r="AS11" s="33">
        <v>1</v>
      </c>
      <c r="AU11" s="33">
        <f>+AU10+1</f>
        <v>3</v>
      </c>
      <c r="AV11" s="33" t="s">
        <v>79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f>+BA11-BB11</f>
        <v>0</v>
      </c>
      <c r="BD11" s="33">
        <v>0</v>
      </c>
      <c r="BF11" s="33">
        <f>+BF10+1</f>
        <v>3</v>
      </c>
      <c r="BG11" s="33" t="s">
        <v>82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f>+BL11-BM11</f>
        <v>0</v>
      </c>
      <c r="BO11" s="33">
        <v>0</v>
      </c>
    </row>
    <row r="12" spans="1:67" ht="15">
      <c r="A12" s="10" t="s">
        <v>8</v>
      </c>
      <c r="B12" s="5" t="str">
        <f>+A2</f>
        <v>FIRTINASPOR</v>
      </c>
      <c r="C12" s="139">
        <v>0</v>
      </c>
      <c r="D12" s="139">
        <v>2</v>
      </c>
      <c r="E12" s="5" t="str">
        <f>+A3</f>
        <v>GÖKMAVİLER</v>
      </c>
      <c r="F12" s="43"/>
      <c r="G12" s="10" t="s">
        <v>8</v>
      </c>
      <c r="H12" s="5" t="str">
        <f>+B2</f>
        <v>ULUDAĞ SPOR</v>
      </c>
      <c r="I12" s="140">
        <v>4</v>
      </c>
      <c r="J12" s="140">
        <v>9</v>
      </c>
      <c r="K12" s="7" t="str">
        <f>+B3</f>
        <v>ALTIN MİZAN</v>
      </c>
      <c r="L12" s="10" t="s">
        <v>35</v>
      </c>
      <c r="M12" s="5" t="str">
        <f>+L2</f>
        <v>ATLETİK MÜŞAVİR</v>
      </c>
      <c r="N12" s="140">
        <v>4</v>
      </c>
      <c r="O12" s="140">
        <v>0</v>
      </c>
      <c r="P12" s="5" t="str">
        <f>+L3</f>
        <v>TURAN SPOR</v>
      </c>
      <c r="Q12" s="10" t="s">
        <v>35</v>
      </c>
      <c r="R12" s="5" t="str">
        <f>+M2</f>
        <v>DİREN MUHASEBE</v>
      </c>
      <c r="S12" s="140">
        <v>2</v>
      </c>
      <c r="T12" s="140">
        <v>6</v>
      </c>
      <c r="U12" s="7" t="str">
        <f>+M3</f>
        <v>1326 YEŞİL İNCİLER</v>
      </c>
      <c r="Y12" s="33">
        <f>+Y11+1</f>
        <v>4</v>
      </c>
      <c r="Z12" s="33" t="s">
        <v>88</v>
      </c>
      <c r="AA12" s="33">
        <v>1</v>
      </c>
      <c r="AB12" s="33">
        <v>0</v>
      </c>
      <c r="AC12" s="33">
        <v>1</v>
      </c>
      <c r="AD12" s="33">
        <v>0</v>
      </c>
      <c r="AE12" s="33">
        <v>0</v>
      </c>
      <c r="AF12" s="33">
        <v>2</v>
      </c>
      <c r="AG12" s="33">
        <f>+AE12-AF12</f>
        <v>-2</v>
      </c>
      <c r="AH12" s="33">
        <v>0</v>
      </c>
      <c r="AJ12" s="33">
        <f>+AJ11+1</f>
        <v>4</v>
      </c>
      <c r="AK12" s="33" t="s">
        <v>72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f>+AP12-AQ12</f>
        <v>0</v>
      </c>
      <c r="AS12" s="33">
        <v>0</v>
      </c>
      <c r="AU12" s="33">
        <f>+AU11+1</f>
        <v>4</v>
      </c>
      <c r="AV12" s="33" t="s">
        <v>80</v>
      </c>
      <c r="AW12" s="33">
        <v>1</v>
      </c>
      <c r="AX12" s="33">
        <v>0</v>
      </c>
      <c r="AY12" s="33">
        <v>1</v>
      </c>
      <c r="AZ12" s="33">
        <v>0</v>
      </c>
      <c r="BA12" s="33">
        <v>0</v>
      </c>
      <c r="BB12" s="33">
        <v>4</v>
      </c>
      <c r="BC12" s="33">
        <f>+BA12-BB12</f>
        <v>-4</v>
      </c>
      <c r="BD12" s="33">
        <v>0</v>
      </c>
      <c r="BF12" s="33">
        <f>+BF11+1</f>
        <v>4</v>
      </c>
      <c r="BG12" s="33" t="s">
        <v>73</v>
      </c>
      <c r="BH12" s="33">
        <v>1</v>
      </c>
      <c r="BI12" s="33">
        <v>0</v>
      </c>
      <c r="BJ12" s="33">
        <v>1</v>
      </c>
      <c r="BK12" s="33">
        <v>0</v>
      </c>
      <c r="BL12" s="33">
        <v>2</v>
      </c>
      <c r="BM12" s="33">
        <v>6</v>
      </c>
      <c r="BN12" s="33">
        <f>+BL12-BM12</f>
        <v>-4</v>
      </c>
      <c r="BO12" s="33">
        <v>0</v>
      </c>
    </row>
    <row r="13" spans="1:67" ht="15">
      <c r="A13" s="10" t="s">
        <v>1</v>
      </c>
      <c r="B13" s="5" t="str">
        <f>+A5</f>
        <v>KARACABEY</v>
      </c>
      <c r="C13" s="6"/>
      <c r="D13" s="6"/>
      <c r="E13" s="5"/>
      <c r="F13" s="43"/>
      <c r="G13" s="10" t="s">
        <v>1</v>
      </c>
      <c r="H13" s="5" t="str">
        <f>+B5</f>
        <v>DENETİM SPOR</v>
      </c>
      <c r="I13" s="6"/>
      <c r="J13" s="6"/>
      <c r="K13" s="7"/>
      <c r="L13" s="10" t="s">
        <v>1</v>
      </c>
      <c r="M13" s="5" t="str">
        <f>+L5</f>
        <v>TEK DÜZEN SPOR</v>
      </c>
      <c r="N13" s="6"/>
      <c r="O13" s="6"/>
      <c r="P13" s="5"/>
      <c r="Q13" s="10" t="s">
        <v>1</v>
      </c>
      <c r="R13" s="5" t="str">
        <f>+M5</f>
        <v>MALİ UNİTED</v>
      </c>
      <c r="S13" s="6"/>
      <c r="T13" s="6"/>
      <c r="U13" s="7"/>
      <c r="Y13" s="33">
        <f>+Y12+1</f>
        <v>5</v>
      </c>
      <c r="Z13" s="33" t="s">
        <v>70</v>
      </c>
      <c r="AA13" s="33">
        <v>1</v>
      </c>
      <c r="AB13" s="33">
        <v>0</v>
      </c>
      <c r="AC13" s="33">
        <v>1</v>
      </c>
      <c r="AD13" s="33">
        <v>0</v>
      </c>
      <c r="AE13" s="33">
        <v>1</v>
      </c>
      <c r="AF13" s="33">
        <v>13</v>
      </c>
      <c r="AG13" s="33">
        <f>+AE13-AF13</f>
        <v>-12</v>
      </c>
      <c r="AH13" s="33">
        <v>0</v>
      </c>
      <c r="AJ13" s="33">
        <f>+AJ12+1</f>
        <v>5</v>
      </c>
      <c r="AK13" s="33" t="s">
        <v>81</v>
      </c>
      <c r="AL13" s="33">
        <v>1</v>
      </c>
      <c r="AM13" s="33">
        <v>0</v>
      </c>
      <c r="AN13" s="33">
        <v>1</v>
      </c>
      <c r="AO13" s="33">
        <v>0</v>
      </c>
      <c r="AP13" s="33">
        <v>4</v>
      </c>
      <c r="AQ13" s="33">
        <v>9</v>
      </c>
      <c r="AR13" s="33">
        <f>+AP13-AQ13</f>
        <v>-5</v>
      </c>
      <c r="AS13" s="33">
        <v>0</v>
      </c>
      <c r="AU13" s="33">
        <f>+AU12+1</f>
        <v>5</v>
      </c>
      <c r="AV13" s="33" t="s">
        <v>74</v>
      </c>
      <c r="AW13" s="33">
        <v>1</v>
      </c>
      <c r="AX13" s="33">
        <v>0</v>
      </c>
      <c r="AY13" s="33">
        <v>1</v>
      </c>
      <c r="AZ13" s="33">
        <v>0</v>
      </c>
      <c r="BA13" s="33">
        <v>3</v>
      </c>
      <c r="BB13" s="33">
        <v>8</v>
      </c>
      <c r="BC13" s="33">
        <f>+BA13-BB13</f>
        <v>-5</v>
      </c>
      <c r="BD13" s="33">
        <v>0</v>
      </c>
      <c r="BF13" s="33">
        <f>+BF12+1</f>
        <v>5</v>
      </c>
      <c r="BG13" s="33" t="s">
        <v>71</v>
      </c>
      <c r="BH13" s="33">
        <v>1</v>
      </c>
      <c r="BI13" s="33">
        <v>0</v>
      </c>
      <c r="BJ13" s="33">
        <v>1</v>
      </c>
      <c r="BK13" s="33">
        <v>0</v>
      </c>
      <c r="BL13" s="33">
        <v>0</v>
      </c>
      <c r="BM13" s="33">
        <v>5</v>
      </c>
      <c r="BN13" s="33">
        <f>+BL13-BM13</f>
        <v>-5</v>
      </c>
      <c r="BO13" s="33">
        <v>0</v>
      </c>
    </row>
    <row r="14" spans="1:21" ht="13.5" thickBot="1">
      <c r="A14" s="10"/>
      <c r="B14" s="5"/>
      <c r="C14" s="6"/>
      <c r="D14" s="6"/>
      <c r="E14" s="5"/>
      <c r="F14" s="43"/>
      <c r="G14" s="10"/>
      <c r="H14" s="5"/>
      <c r="I14" s="6"/>
      <c r="J14" s="6"/>
      <c r="K14" s="7"/>
      <c r="L14" s="10"/>
      <c r="M14" s="5"/>
      <c r="N14" s="6"/>
      <c r="O14" s="6"/>
      <c r="P14" s="5"/>
      <c r="Q14" s="10"/>
      <c r="R14" s="5"/>
      <c r="S14" s="6"/>
      <c r="T14" s="6"/>
      <c r="U14" s="7"/>
    </row>
    <row r="15" spans="1:67" ht="17.25" thickBot="1" thickTop="1">
      <c r="A15" s="11"/>
      <c r="B15" s="12"/>
      <c r="C15" s="13"/>
      <c r="D15" s="13"/>
      <c r="E15" s="12"/>
      <c r="F15" s="44"/>
      <c r="G15" s="14"/>
      <c r="H15" s="12"/>
      <c r="I15" s="13"/>
      <c r="J15" s="13"/>
      <c r="K15" s="15"/>
      <c r="L15" s="11"/>
      <c r="M15" s="12"/>
      <c r="N15" s="13"/>
      <c r="O15" s="13"/>
      <c r="P15" s="12"/>
      <c r="Q15" s="14"/>
      <c r="R15" s="12"/>
      <c r="S15" s="13"/>
      <c r="T15" s="13"/>
      <c r="U15" s="15"/>
      <c r="Y15" s="26"/>
      <c r="Z15" s="27" t="s">
        <v>24</v>
      </c>
      <c r="AA15" s="28"/>
      <c r="AB15" s="28"/>
      <c r="AC15" s="28"/>
      <c r="AD15" s="28"/>
      <c r="AE15" s="28"/>
      <c r="AF15" s="28"/>
      <c r="AG15" s="28"/>
      <c r="AH15" s="29"/>
      <c r="AJ15" s="26"/>
      <c r="AK15" s="27" t="s">
        <v>28</v>
      </c>
      <c r="AL15" s="28"/>
      <c r="AM15" s="28"/>
      <c r="AN15" s="28"/>
      <c r="AO15" s="28"/>
      <c r="AP15" s="28"/>
      <c r="AQ15" s="28"/>
      <c r="AR15" s="28"/>
      <c r="AS15" s="29"/>
      <c r="AU15" s="26"/>
      <c r="AV15" s="27" t="s">
        <v>85</v>
      </c>
      <c r="AW15" s="28"/>
      <c r="AX15" s="28"/>
      <c r="AY15" s="28"/>
      <c r="AZ15" s="28"/>
      <c r="BA15" s="28"/>
      <c r="BB15" s="28"/>
      <c r="BC15" s="28"/>
      <c r="BD15" s="29"/>
      <c r="BF15" s="26"/>
      <c r="BG15" s="27" t="s">
        <v>86</v>
      </c>
      <c r="BH15" s="28"/>
      <c r="BI15" s="28"/>
      <c r="BJ15" s="28"/>
      <c r="BK15" s="28"/>
      <c r="BL15" s="28"/>
      <c r="BM15" s="28"/>
      <c r="BN15" s="28"/>
      <c r="BO15" s="29"/>
    </row>
    <row r="16" spans="1:67" ht="16.5" thickTop="1">
      <c r="A16" s="10"/>
      <c r="B16" s="5"/>
      <c r="C16" s="6"/>
      <c r="D16" s="6"/>
      <c r="E16" s="5"/>
      <c r="F16" s="43"/>
      <c r="G16" s="10"/>
      <c r="H16" s="5"/>
      <c r="I16" s="6"/>
      <c r="J16" s="6"/>
      <c r="K16" s="7"/>
      <c r="L16" s="10"/>
      <c r="M16" s="5"/>
      <c r="N16" s="6"/>
      <c r="O16" s="6"/>
      <c r="P16" s="5"/>
      <c r="Q16" s="10"/>
      <c r="R16" s="5"/>
      <c r="S16" s="6"/>
      <c r="T16" s="6"/>
      <c r="U16" s="7"/>
      <c r="Y16" s="30"/>
      <c r="Z16" s="31" t="s">
        <v>12</v>
      </c>
      <c r="AA16" s="32" t="s">
        <v>19</v>
      </c>
      <c r="AB16" s="31" t="s">
        <v>13</v>
      </c>
      <c r="AC16" s="31" t="s">
        <v>14</v>
      </c>
      <c r="AD16" s="31" t="s">
        <v>15</v>
      </c>
      <c r="AE16" s="31" t="s">
        <v>16</v>
      </c>
      <c r="AF16" s="31" t="s">
        <v>17</v>
      </c>
      <c r="AG16" s="31" t="s">
        <v>18</v>
      </c>
      <c r="AH16" s="32" t="s">
        <v>21</v>
      </c>
      <c r="AJ16" s="30"/>
      <c r="AK16" s="31" t="s">
        <v>12</v>
      </c>
      <c r="AL16" s="32" t="s">
        <v>19</v>
      </c>
      <c r="AM16" s="31" t="s">
        <v>13</v>
      </c>
      <c r="AN16" s="31" t="s">
        <v>14</v>
      </c>
      <c r="AO16" s="31" t="s">
        <v>15</v>
      </c>
      <c r="AP16" s="31" t="s">
        <v>16</v>
      </c>
      <c r="AQ16" s="31" t="s">
        <v>17</v>
      </c>
      <c r="AR16" s="31" t="s">
        <v>18</v>
      </c>
      <c r="AS16" s="32" t="s">
        <v>21</v>
      </c>
      <c r="AU16" s="30"/>
      <c r="AV16" s="31" t="s">
        <v>12</v>
      </c>
      <c r="AW16" s="32" t="s">
        <v>19</v>
      </c>
      <c r="AX16" s="31" t="s">
        <v>13</v>
      </c>
      <c r="AY16" s="31" t="s">
        <v>14</v>
      </c>
      <c r="AZ16" s="31" t="s">
        <v>15</v>
      </c>
      <c r="BA16" s="31" t="s">
        <v>16</v>
      </c>
      <c r="BB16" s="31" t="s">
        <v>17</v>
      </c>
      <c r="BC16" s="31" t="s">
        <v>18</v>
      </c>
      <c r="BD16" s="32" t="s">
        <v>21</v>
      </c>
      <c r="BF16" s="30"/>
      <c r="BG16" s="31" t="s">
        <v>12</v>
      </c>
      <c r="BH16" s="32" t="s">
        <v>19</v>
      </c>
      <c r="BI16" s="31" t="s">
        <v>13</v>
      </c>
      <c r="BJ16" s="31" t="s">
        <v>14</v>
      </c>
      <c r="BK16" s="31" t="s">
        <v>15</v>
      </c>
      <c r="BL16" s="31" t="s">
        <v>16</v>
      </c>
      <c r="BM16" s="31" t="s">
        <v>17</v>
      </c>
      <c r="BN16" s="31" t="s">
        <v>18</v>
      </c>
      <c r="BO16" s="32" t="s">
        <v>21</v>
      </c>
    </row>
    <row r="17" spans="1:67" ht="15">
      <c r="A17" s="8">
        <f>+A9+7</f>
        <v>41937</v>
      </c>
      <c r="B17" s="5" t="s">
        <v>4</v>
      </c>
      <c r="C17" s="5" t="s">
        <v>11</v>
      </c>
      <c r="D17" s="6"/>
      <c r="E17" s="5"/>
      <c r="F17" s="43"/>
      <c r="G17" s="8">
        <f>+A17</f>
        <v>41937</v>
      </c>
      <c r="H17" s="5" t="s">
        <v>4</v>
      </c>
      <c r="I17" s="5" t="s">
        <v>9</v>
      </c>
      <c r="J17" s="6"/>
      <c r="K17" s="7"/>
      <c r="L17" s="8">
        <f>+L9+7</f>
        <v>41937</v>
      </c>
      <c r="M17" s="5" t="s">
        <v>4</v>
      </c>
      <c r="N17" s="5" t="s">
        <v>11</v>
      </c>
      <c r="O17" s="6"/>
      <c r="P17" s="5"/>
      <c r="Q17" s="8">
        <f>+Q9+7</f>
        <v>41937</v>
      </c>
      <c r="R17" s="5" t="s">
        <v>4</v>
      </c>
      <c r="S17" s="5" t="s">
        <v>9</v>
      </c>
      <c r="T17" s="6"/>
      <c r="U17" s="7"/>
      <c r="W17" s="1">
        <v>3</v>
      </c>
      <c r="X17" s="1">
        <v>7</v>
      </c>
      <c r="Y17" s="33">
        <v>1</v>
      </c>
      <c r="Z17" s="33" t="s">
        <v>63</v>
      </c>
      <c r="AA17" s="33">
        <v>2</v>
      </c>
      <c r="AB17" s="33">
        <v>2</v>
      </c>
      <c r="AC17" s="33">
        <v>0</v>
      </c>
      <c r="AD17" s="33">
        <v>0</v>
      </c>
      <c r="AE17" s="33">
        <v>17</v>
      </c>
      <c r="AF17" s="33">
        <v>2</v>
      </c>
      <c r="AG17" s="33">
        <f>+AE17-AF17</f>
        <v>15</v>
      </c>
      <c r="AH17" s="33">
        <v>6</v>
      </c>
      <c r="AJ17" s="33">
        <v>1</v>
      </c>
      <c r="AK17" s="33" t="s">
        <v>66</v>
      </c>
      <c r="AL17" s="33">
        <v>2</v>
      </c>
      <c r="AM17" s="33">
        <v>1</v>
      </c>
      <c r="AN17" s="33">
        <v>0</v>
      </c>
      <c r="AO17" s="33">
        <v>1</v>
      </c>
      <c r="AP17" s="33">
        <v>8</v>
      </c>
      <c r="AQ17" s="33">
        <v>2</v>
      </c>
      <c r="AR17" s="33">
        <f>+AP17-AQ17</f>
        <v>6</v>
      </c>
      <c r="AS17" s="33">
        <v>4</v>
      </c>
      <c r="AU17" s="33">
        <v>1</v>
      </c>
      <c r="AV17" s="33" t="s">
        <v>69</v>
      </c>
      <c r="AW17" s="33">
        <v>2</v>
      </c>
      <c r="AX17" s="33">
        <v>2</v>
      </c>
      <c r="AY17" s="33">
        <v>0</v>
      </c>
      <c r="AZ17" s="33">
        <v>0</v>
      </c>
      <c r="BA17" s="33">
        <v>7</v>
      </c>
      <c r="BB17" s="33">
        <v>2</v>
      </c>
      <c r="BC17" s="33">
        <f>+BA17-BB17</f>
        <v>5</v>
      </c>
      <c r="BD17" s="33">
        <v>6</v>
      </c>
      <c r="BF17" s="33">
        <v>1</v>
      </c>
      <c r="BG17" s="33" t="s">
        <v>65</v>
      </c>
      <c r="BH17" s="33">
        <v>2</v>
      </c>
      <c r="BI17" s="33">
        <v>2</v>
      </c>
      <c r="BJ17" s="33">
        <v>0</v>
      </c>
      <c r="BK17" s="33">
        <v>0</v>
      </c>
      <c r="BL17" s="33">
        <v>17</v>
      </c>
      <c r="BM17" s="33">
        <v>0</v>
      </c>
      <c r="BN17" s="33">
        <f>+BL17-BM17</f>
        <v>17</v>
      </c>
      <c r="BO17" s="33">
        <v>6</v>
      </c>
    </row>
    <row r="18" spans="1:67" ht="15">
      <c r="A18" s="10"/>
      <c r="F18" s="43"/>
      <c r="G18" s="10"/>
      <c r="H18" s="5"/>
      <c r="I18" s="6"/>
      <c r="J18" s="6"/>
      <c r="K18" s="7"/>
      <c r="L18" s="10"/>
      <c r="N18" s="2"/>
      <c r="O18" s="2"/>
      <c r="Q18" s="10"/>
      <c r="R18" s="5"/>
      <c r="S18" s="6"/>
      <c r="T18" s="6"/>
      <c r="U18" s="7"/>
      <c r="W18" s="1">
        <v>4</v>
      </c>
      <c r="X18" s="1">
        <v>6</v>
      </c>
      <c r="Y18" s="33">
        <f>+Y17+1</f>
        <v>2</v>
      </c>
      <c r="Z18" s="33" t="s">
        <v>78</v>
      </c>
      <c r="AA18" s="33">
        <v>1</v>
      </c>
      <c r="AB18" s="33">
        <v>1</v>
      </c>
      <c r="AC18" s="33">
        <v>0</v>
      </c>
      <c r="AD18" s="33">
        <v>0</v>
      </c>
      <c r="AE18" s="33">
        <v>9</v>
      </c>
      <c r="AF18" s="33">
        <v>1</v>
      </c>
      <c r="AG18" s="33">
        <f>+AE18-AF18</f>
        <v>8</v>
      </c>
      <c r="AH18" s="33">
        <v>3</v>
      </c>
      <c r="AJ18" s="33">
        <v>2</v>
      </c>
      <c r="AK18" s="33" t="s">
        <v>68</v>
      </c>
      <c r="AL18" s="33">
        <v>2</v>
      </c>
      <c r="AM18" s="33">
        <v>1</v>
      </c>
      <c r="AN18" s="33">
        <v>1</v>
      </c>
      <c r="AO18" s="33">
        <v>0</v>
      </c>
      <c r="AP18" s="33">
        <v>11</v>
      </c>
      <c r="AQ18" s="33">
        <v>7</v>
      </c>
      <c r="AR18" s="33">
        <f>+AP18-AQ18</f>
        <v>4</v>
      </c>
      <c r="AS18" s="33">
        <v>3</v>
      </c>
      <c r="AU18" s="33">
        <v>2</v>
      </c>
      <c r="AV18" s="33" t="s">
        <v>64</v>
      </c>
      <c r="AW18" s="33">
        <v>2</v>
      </c>
      <c r="AX18" s="33">
        <v>1</v>
      </c>
      <c r="AY18" s="33">
        <v>1</v>
      </c>
      <c r="AZ18" s="33">
        <v>0</v>
      </c>
      <c r="BA18" s="33">
        <v>10</v>
      </c>
      <c r="BB18" s="33">
        <v>6</v>
      </c>
      <c r="BC18" s="33">
        <f>+BA18-BB18</f>
        <v>4</v>
      </c>
      <c r="BD18" s="33">
        <v>3</v>
      </c>
      <c r="BF18" s="33">
        <v>2</v>
      </c>
      <c r="BG18" s="33" t="s">
        <v>82</v>
      </c>
      <c r="BH18" s="33">
        <v>1</v>
      </c>
      <c r="BI18" s="33">
        <v>1</v>
      </c>
      <c r="BJ18" s="33">
        <v>0</v>
      </c>
      <c r="BK18" s="33">
        <v>0</v>
      </c>
      <c r="BL18" s="33">
        <v>6</v>
      </c>
      <c r="BM18" s="33">
        <v>2</v>
      </c>
      <c r="BN18" s="33">
        <f>+BL18-BM18</f>
        <v>4</v>
      </c>
      <c r="BO18" s="33">
        <v>3</v>
      </c>
    </row>
    <row r="19" spans="1:67" ht="15">
      <c r="A19" s="10" t="s">
        <v>34</v>
      </c>
      <c r="B19" s="5" t="str">
        <f>+A3</f>
        <v>GÖKMAVİLER</v>
      </c>
      <c r="C19" s="140">
        <v>1</v>
      </c>
      <c r="D19" s="140">
        <v>9</v>
      </c>
      <c r="E19" s="5" t="str">
        <f>+A5</f>
        <v>KARACABEY</v>
      </c>
      <c r="F19" s="43"/>
      <c r="G19" s="10" t="s">
        <v>34</v>
      </c>
      <c r="H19" s="5" t="str">
        <f>+B3</f>
        <v>ALTIN MİZAN</v>
      </c>
      <c r="I19" s="140">
        <v>2</v>
      </c>
      <c r="J19" s="140">
        <v>3</v>
      </c>
      <c r="K19" s="7" t="str">
        <f>+B5</f>
        <v>DENETİM SPOR</v>
      </c>
      <c r="L19" s="10" t="s">
        <v>10</v>
      </c>
      <c r="M19" s="5" t="str">
        <f>+L3</f>
        <v>TURAN SPOR</v>
      </c>
      <c r="N19" s="140">
        <v>1</v>
      </c>
      <c r="O19" s="140">
        <v>4</v>
      </c>
      <c r="P19" s="5" t="str">
        <f>+L5</f>
        <v>TEK DÜZEN SPOR</v>
      </c>
      <c r="Q19" s="10" t="s">
        <v>10</v>
      </c>
      <c r="R19" s="5" t="str">
        <f>+M3</f>
        <v>1326 YEŞİL İNCİLER</v>
      </c>
      <c r="S19" s="140">
        <v>2</v>
      </c>
      <c r="T19" s="140">
        <v>6</v>
      </c>
      <c r="U19" s="7" t="str">
        <f>+M5</f>
        <v>MALİ UNİTED</v>
      </c>
      <c r="W19" s="1">
        <v>2</v>
      </c>
      <c r="X19" s="1">
        <v>1</v>
      </c>
      <c r="Y19" s="33">
        <f>+Y18+1</f>
        <v>3</v>
      </c>
      <c r="Z19" s="33" t="s">
        <v>87</v>
      </c>
      <c r="AA19" s="33">
        <v>2</v>
      </c>
      <c r="AB19" s="33">
        <v>1</v>
      </c>
      <c r="AC19" s="33">
        <v>1</v>
      </c>
      <c r="AD19" s="33">
        <v>0</v>
      </c>
      <c r="AE19" s="33">
        <v>3</v>
      </c>
      <c r="AF19" s="33">
        <v>9</v>
      </c>
      <c r="AG19" s="33">
        <f>+AE19-AF19</f>
        <v>-6</v>
      </c>
      <c r="AH19" s="33">
        <v>3</v>
      </c>
      <c r="AJ19" s="33">
        <v>3</v>
      </c>
      <c r="AK19" s="33" t="s">
        <v>72</v>
      </c>
      <c r="AL19" s="33">
        <v>1</v>
      </c>
      <c r="AM19" s="33">
        <v>1</v>
      </c>
      <c r="AN19" s="33">
        <v>0</v>
      </c>
      <c r="AO19" s="33">
        <v>0</v>
      </c>
      <c r="AP19" s="33">
        <v>3</v>
      </c>
      <c r="AQ19" s="33">
        <v>2</v>
      </c>
      <c r="AR19" s="33">
        <f>+AP19-AQ19</f>
        <v>1</v>
      </c>
      <c r="AS19" s="33">
        <v>3</v>
      </c>
      <c r="AU19" s="33">
        <v>3</v>
      </c>
      <c r="AV19" s="33" t="s">
        <v>79</v>
      </c>
      <c r="AW19" s="33">
        <v>1</v>
      </c>
      <c r="AX19" s="33">
        <v>1</v>
      </c>
      <c r="AY19" s="33">
        <v>0</v>
      </c>
      <c r="AZ19" s="33">
        <v>0</v>
      </c>
      <c r="BA19" s="33">
        <v>4</v>
      </c>
      <c r="BB19" s="33">
        <v>1</v>
      </c>
      <c r="BC19" s="33">
        <f>+BA19-BB19</f>
        <v>3</v>
      </c>
      <c r="BD19" s="33">
        <v>3</v>
      </c>
      <c r="BF19" s="33">
        <v>3</v>
      </c>
      <c r="BG19" s="33" t="s">
        <v>67</v>
      </c>
      <c r="BH19" s="33">
        <v>2</v>
      </c>
      <c r="BI19" s="33">
        <v>1</v>
      </c>
      <c r="BJ19" s="33">
        <v>1</v>
      </c>
      <c r="BK19" s="33">
        <v>0</v>
      </c>
      <c r="BL19" s="33">
        <v>8</v>
      </c>
      <c r="BM19" s="33">
        <v>8</v>
      </c>
      <c r="BN19" s="33">
        <f>+BL19-BM19</f>
        <v>0</v>
      </c>
      <c r="BO19" s="33">
        <v>3</v>
      </c>
    </row>
    <row r="20" spans="1:67" ht="15">
      <c r="A20" s="10" t="s">
        <v>35</v>
      </c>
      <c r="B20" s="5" t="str">
        <f>+A1</f>
        <v>MATRAHSIZLAR</v>
      </c>
      <c r="C20" s="140">
        <v>4</v>
      </c>
      <c r="D20" s="140">
        <v>1</v>
      </c>
      <c r="E20" s="5" t="str">
        <f>+A2</f>
        <v>FIRTINASPOR</v>
      </c>
      <c r="F20" s="43"/>
      <c r="G20" s="10" t="s">
        <v>35</v>
      </c>
      <c r="H20" s="5" t="str">
        <f>+B1</f>
        <v>MALİ ÇÖZÜM</v>
      </c>
      <c r="I20" s="140">
        <v>6</v>
      </c>
      <c r="J20" s="140">
        <v>0</v>
      </c>
      <c r="K20" s="7" t="str">
        <f>+B2</f>
        <v>ULUDAĞ SPOR</v>
      </c>
      <c r="L20" s="10" t="s">
        <v>8</v>
      </c>
      <c r="M20" s="5" t="str">
        <f>+L1</f>
        <v>MALİ YILDIZLAR</v>
      </c>
      <c r="N20" s="140">
        <v>2</v>
      </c>
      <c r="O20" s="140">
        <v>3</v>
      </c>
      <c r="P20" s="5" t="str">
        <f>+L2</f>
        <v>ATLETİK MÜŞAVİR</v>
      </c>
      <c r="Q20" s="10" t="s">
        <v>8</v>
      </c>
      <c r="R20" s="5" t="str">
        <f>+M1</f>
        <v>MAVİ YILDIZLAR</v>
      </c>
      <c r="S20" s="140">
        <v>12</v>
      </c>
      <c r="T20" s="140">
        <v>0</v>
      </c>
      <c r="U20" s="7" t="str">
        <f>+M2</f>
        <v>DİREN MUHASEBE</v>
      </c>
      <c r="Y20" s="33">
        <f>+Y19+1</f>
        <v>4</v>
      </c>
      <c r="Z20" s="33" t="s">
        <v>88</v>
      </c>
      <c r="AA20" s="33">
        <v>2</v>
      </c>
      <c r="AB20" s="33">
        <v>0</v>
      </c>
      <c r="AC20" s="33">
        <v>2</v>
      </c>
      <c r="AD20" s="33">
        <v>0</v>
      </c>
      <c r="AE20" s="33">
        <v>1</v>
      </c>
      <c r="AF20" s="33">
        <v>6</v>
      </c>
      <c r="AG20" s="33">
        <f>+AE20-AF20</f>
        <v>-5</v>
      </c>
      <c r="AH20" s="33">
        <v>0</v>
      </c>
      <c r="AJ20" s="33">
        <v>4</v>
      </c>
      <c r="AK20" s="33" t="s">
        <v>89</v>
      </c>
      <c r="AL20" s="33">
        <v>1</v>
      </c>
      <c r="AM20" s="33">
        <v>0</v>
      </c>
      <c r="AN20" s="33">
        <v>0</v>
      </c>
      <c r="AO20" s="33">
        <v>1</v>
      </c>
      <c r="AP20" s="33">
        <v>2</v>
      </c>
      <c r="AQ20" s="33">
        <v>2</v>
      </c>
      <c r="AR20" s="33">
        <f>+AP20-AQ20</f>
        <v>0</v>
      </c>
      <c r="AS20" s="33">
        <v>1</v>
      </c>
      <c r="AU20" s="33">
        <v>4</v>
      </c>
      <c r="AV20" s="33" t="s">
        <v>74</v>
      </c>
      <c r="AW20" s="33">
        <v>1</v>
      </c>
      <c r="AX20" s="33">
        <v>0</v>
      </c>
      <c r="AY20" s="33">
        <v>1</v>
      </c>
      <c r="AZ20" s="33">
        <v>0</v>
      </c>
      <c r="BA20" s="33">
        <v>3</v>
      </c>
      <c r="BB20" s="33">
        <v>8</v>
      </c>
      <c r="BC20" s="33">
        <f>+BA20-BB20</f>
        <v>-5</v>
      </c>
      <c r="BD20" s="33">
        <v>0</v>
      </c>
      <c r="BF20" s="33">
        <v>4</v>
      </c>
      <c r="BG20" s="33" t="s">
        <v>71</v>
      </c>
      <c r="BH20" s="33">
        <v>1</v>
      </c>
      <c r="BI20" s="33">
        <v>0</v>
      </c>
      <c r="BJ20" s="33">
        <v>1</v>
      </c>
      <c r="BK20" s="33">
        <v>0</v>
      </c>
      <c r="BL20" s="33">
        <v>0</v>
      </c>
      <c r="BM20" s="33">
        <v>5</v>
      </c>
      <c r="BN20" s="33">
        <f>+BL20-BM20</f>
        <v>-5</v>
      </c>
      <c r="BO20" s="33">
        <v>0</v>
      </c>
    </row>
    <row r="21" spans="1:67" ht="15">
      <c r="A21" s="10" t="s">
        <v>1</v>
      </c>
      <c r="B21" s="5" t="str">
        <f>+A4</f>
        <v>BAĞIMSIZLAR</v>
      </c>
      <c r="C21" s="6"/>
      <c r="D21" s="6"/>
      <c r="E21" s="5"/>
      <c r="F21" s="43"/>
      <c r="G21" s="10" t="s">
        <v>1</v>
      </c>
      <c r="H21" s="5" t="str">
        <f>+B4</f>
        <v>GEMLİKSPOR</v>
      </c>
      <c r="I21" s="6"/>
      <c r="J21" s="6"/>
      <c r="K21" s="7"/>
      <c r="L21" s="10" t="s">
        <v>1</v>
      </c>
      <c r="M21" s="5" t="str">
        <f>+L4</f>
        <v>FETİH SPOR</v>
      </c>
      <c r="N21" s="6"/>
      <c r="O21" s="6"/>
      <c r="P21" s="5"/>
      <c r="Q21" s="10" t="s">
        <v>1</v>
      </c>
      <c r="R21" s="5" t="str">
        <f>+M4</f>
        <v>BİLANÇO</v>
      </c>
      <c r="S21" s="6"/>
      <c r="T21" s="6"/>
      <c r="U21" s="7"/>
      <c r="Y21" s="33">
        <f>+Y20+1</f>
        <v>5</v>
      </c>
      <c r="Z21" s="33" t="s">
        <v>70</v>
      </c>
      <c r="AA21" s="33">
        <v>1</v>
      </c>
      <c r="AB21" s="33">
        <v>0</v>
      </c>
      <c r="AC21" s="33">
        <v>1</v>
      </c>
      <c r="AD21" s="33">
        <v>0</v>
      </c>
      <c r="AE21" s="33">
        <v>1</v>
      </c>
      <c r="AF21" s="33">
        <v>13</v>
      </c>
      <c r="AG21" s="33">
        <f>+AE21-AF21</f>
        <v>-12</v>
      </c>
      <c r="AH21" s="33">
        <v>0</v>
      </c>
      <c r="AJ21" s="33">
        <v>5</v>
      </c>
      <c r="AK21" s="33" t="s">
        <v>81</v>
      </c>
      <c r="AL21" s="33">
        <v>2</v>
      </c>
      <c r="AM21" s="33">
        <v>0</v>
      </c>
      <c r="AN21" s="33">
        <v>2</v>
      </c>
      <c r="AO21" s="33">
        <v>0</v>
      </c>
      <c r="AP21" s="33">
        <v>4</v>
      </c>
      <c r="AQ21" s="33">
        <v>15</v>
      </c>
      <c r="AR21" s="33">
        <f>+AP21-AQ21</f>
        <v>-11</v>
      </c>
      <c r="AS21" s="33">
        <v>0</v>
      </c>
      <c r="AU21" s="33">
        <v>5</v>
      </c>
      <c r="AV21" s="33" t="s">
        <v>80</v>
      </c>
      <c r="AW21" s="33">
        <v>2</v>
      </c>
      <c r="AX21" s="33">
        <v>0</v>
      </c>
      <c r="AY21" s="33">
        <v>2</v>
      </c>
      <c r="AZ21" s="33">
        <v>0</v>
      </c>
      <c r="BA21" s="33">
        <v>1</v>
      </c>
      <c r="BB21" s="33">
        <v>8</v>
      </c>
      <c r="BC21" s="33">
        <f>+BA21-BB21</f>
        <v>-7</v>
      </c>
      <c r="BD21" s="33">
        <v>0</v>
      </c>
      <c r="BF21" s="33">
        <v>5</v>
      </c>
      <c r="BG21" s="33" t="s">
        <v>73</v>
      </c>
      <c r="BH21" s="33">
        <v>2</v>
      </c>
      <c r="BI21" s="33">
        <v>0</v>
      </c>
      <c r="BJ21" s="33">
        <v>2</v>
      </c>
      <c r="BK21" s="33">
        <v>0</v>
      </c>
      <c r="BL21" s="33">
        <v>2</v>
      </c>
      <c r="BM21" s="33">
        <v>18</v>
      </c>
      <c r="BN21" s="33">
        <f>+BL21-BM21</f>
        <v>-16</v>
      </c>
      <c r="BO21" s="33">
        <v>0</v>
      </c>
    </row>
    <row r="22" spans="1:21" ht="13.5" thickBot="1">
      <c r="A22" s="10"/>
      <c r="B22" s="5"/>
      <c r="C22" s="6"/>
      <c r="D22" s="6"/>
      <c r="E22" s="5"/>
      <c r="F22" s="43"/>
      <c r="G22" s="10"/>
      <c r="H22" s="5"/>
      <c r="I22" s="6"/>
      <c r="J22" s="6"/>
      <c r="K22" s="7"/>
      <c r="L22" s="10"/>
      <c r="M22" s="5"/>
      <c r="N22" s="6"/>
      <c r="O22" s="6"/>
      <c r="P22" s="5"/>
      <c r="Q22" s="10"/>
      <c r="R22" s="5"/>
      <c r="S22" s="6"/>
      <c r="T22" s="6"/>
      <c r="U22" s="7"/>
    </row>
    <row r="23" spans="1:67" ht="17.25" thickBot="1" thickTop="1">
      <c r="A23" s="11"/>
      <c r="B23" s="12"/>
      <c r="C23" s="13"/>
      <c r="D23" s="13"/>
      <c r="E23" s="12"/>
      <c r="F23" s="44"/>
      <c r="G23" s="14"/>
      <c r="H23" s="12"/>
      <c r="I23" s="13"/>
      <c r="J23" s="13"/>
      <c r="K23" s="15"/>
      <c r="L23" s="11"/>
      <c r="M23" s="12"/>
      <c r="N23" s="13"/>
      <c r="O23" s="13"/>
      <c r="P23" s="12"/>
      <c r="Q23" s="14"/>
      <c r="R23" s="12"/>
      <c r="S23" s="13"/>
      <c r="T23" s="13"/>
      <c r="U23" s="15"/>
      <c r="Y23" s="26"/>
      <c r="Z23" s="27" t="s">
        <v>25</v>
      </c>
      <c r="AA23" s="28"/>
      <c r="AB23" s="28"/>
      <c r="AC23" s="28"/>
      <c r="AD23" s="28"/>
      <c r="AE23" s="28"/>
      <c r="AF23" s="28"/>
      <c r="AG23" s="28"/>
      <c r="AH23" s="29"/>
      <c r="AJ23" s="26"/>
      <c r="AK23" s="27" t="s">
        <v>29</v>
      </c>
      <c r="AL23" s="28"/>
      <c r="AM23" s="28"/>
      <c r="AN23" s="28"/>
      <c r="AO23" s="28"/>
      <c r="AP23" s="28"/>
      <c r="AQ23" s="28"/>
      <c r="AR23" s="28"/>
      <c r="AS23" s="29"/>
      <c r="AU23" s="26"/>
      <c r="AV23" s="27" t="s">
        <v>90</v>
      </c>
      <c r="AW23" s="28"/>
      <c r="AX23" s="28"/>
      <c r="AY23" s="28"/>
      <c r="AZ23" s="28"/>
      <c r="BA23" s="28"/>
      <c r="BB23" s="28"/>
      <c r="BC23" s="28"/>
      <c r="BD23" s="29"/>
      <c r="BF23" s="26"/>
      <c r="BG23" s="27" t="s">
        <v>91</v>
      </c>
      <c r="BH23" s="28"/>
      <c r="BI23" s="28"/>
      <c r="BJ23" s="28"/>
      <c r="BK23" s="28"/>
      <c r="BL23" s="28"/>
      <c r="BM23" s="28"/>
      <c r="BN23" s="28"/>
      <c r="BO23" s="29"/>
    </row>
    <row r="24" spans="1:67" ht="16.5" thickTop="1">
      <c r="A24" s="10"/>
      <c r="B24" s="5"/>
      <c r="C24" s="6"/>
      <c r="D24" s="6"/>
      <c r="E24" s="5"/>
      <c r="F24" s="43"/>
      <c r="G24" s="10"/>
      <c r="H24" s="5"/>
      <c r="I24" s="6"/>
      <c r="J24" s="6"/>
      <c r="K24" s="7"/>
      <c r="L24" s="10"/>
      <c r="M24" s="5"/>
      <c r="N24" s="6"/>
      <c r="O24" s="6"/>
      <c r="P24" s="5"/>
      <c r="Q24" s="10"/>
      <c r="R24" s="5"/>
      <c r="S24" s="6"/>
      <c r="T24" s="6"/>
      <c r="U24" s="7"/>
      <c r="Y24" s="30" t="s">
        <v>264</v>
      </c>
      <c r="Z24" s="31" t="s">
        <v>12</v>
      </c>
      <c r="AA24" s="32" t="s">
        <v>19</v>
      </c>
      <c r="AB24" s="31" t="s">
        <v>13</v>
      </c>
      <c r="AC24" s="31" t="s">
        <v>14</v>
      </c>
      <c r="AD24" s="31" t="s">
        <v>15</v>
      </c>
      <c r="AE24" s="31" t="s">
        <v>16</v>
      </c>
      <c r="AF24" s="31" t="s">
        <v>17</v>
      </c>
      <c r="AG24" s="31" t="s">
        <v>18</v>
      </c>
      <c r="AH24" s="32" t="s">
        <v>21</v>
      </c>
      <c r="AJ24" s="30" t="s">
        <v>264</v>
      </c>
      <c r="AK24" s="31" t="s">
        <v>12</v>
      </c>
      <c r="AL24" s="32" t="s">
        <v>19</v>
      </c>
      <c r="AM24" s="31" t="s">
        <v>13</v>
      </c>
      <c r="AN24" s="31" t="s">
        <v>14</v>
      </c>
      <c r="AO24" s="31" t="s">
        <v>15</v>
      </c>
      <c r="AP24" s="31" t="s">
        <v>16</v>
      </c>
      <c r="AQ24" s="31" t="s">
        <v>17</v>
      </c>
      <c r="AR24" s="31" t="s">
        <v>18</v>
      </c>
      <c r="AS24" s="32" t="s">
        <v>21</v>
      </c>
      <c r="AU24" s="30" t="s">
        <v>264</v>
      </c>
      <c r="AV24" s="31" t="s">
        <v>12</v>
      </c>
      <c r="AW24" s="32" t="s">
        <v>19</v>
      </c>
      <c r="AX24" s="31" t="s">
        <v>13</v>
      </c>
      <c r="AY24" s="31" t="s">
        <v>14</v>
      </c>
      <c r="AZ24" s="31" t="s">
        <v>15</v>
      </c>
      <c r="BA24" s="31" t="s">
        <v>16</v>
      </c>
      <c r="BB24" s="31" t="s">
        <v>17</v>
      </c>
      <c r="BC24" s="31" t="s">
        <v>18</v>
      </c>
      <c r="BD24" s="32" t="s">
        <v>21</v>
      </c>
      <c r="BF24" s="30" t="s">
        <v>264</v>
      </c>
      <c r="BG24" s="31" t="s">
        <v>12</v>
      </c>
      <c r="BH24" s="32" t="s">
        <v>19</v>
      </c>
      <c r="BI24" s="31" t="s">
        <v>13</v>
      </c>
      <c r="BJ24" s="31" t="s">
        <v>14</v>
      </c>
      <c r="BK24" s="31" t="s">
        <v>15</v>
      </c>
      <c r="BL24" s="31" t="s">
        <v>16</v>
      </c>
      <c r="BM24" s="31" t="s">
        <v>17</v>
      </c>
      <c r="BN24" s="31" t="s">
        <v>18</v>
      </c>
      <c r="BO24" s="32" t="s">
        <v>21</v>
      </c>
    </row>
    <row r="25" spans="1:67" ht="15">
      <c r="A25" s="8">
        <f>+A17+7</f>
        <v>41944</v>
      </c>
      <c r="B25" s="5" t="s">
        <v>5</v>
      </c>
      <c r="C25" s="5" t="s">
        <v>9</v>
      </c>
      <c r="D25" s="6"/>
      <c r="E25" s="5"/>
      <c r="F25" s="43"/>
      <c r="G25" s="8">
        <f>+A25</f>
        <v>41944</v>
      </c>
      <c r="H25" s="5" t="s">
        <v>5</v>
      </c>
      <c r="I25" s="5" t="s">
        <v>11</v>
      </c>
      <c r="J25" s="6"/>
      <c r="K25" s="7"/>
      <c r="L25" s="8">
        <f>+L17+7</f>
        <v>41944</v>
      </c>
      <c r="M25" s="5" t="s">
        <v>5</v>
      </c>
      <c r="N25" s="5" t="s">
        <v>9</v>
      </c>
      <c r="O25" s="6"/>
      <c r="P25" s="5"/>
      <c r="Q25" s="8">
        <f>+Q17+7</f>
        <v>41944</v>
      </c>
      <c r="R25" s="5" t="s">
        <v>5</v>
      </c>
      <c r="S25" s="5" t="s">
        <v>11</v>
      </c>
      <c r="T25" s="6"/>
      <c r="U25" s="7"/>
      <c r="W25" s="1">
        <v>3</v>
      </c>
      <c r="X25" s="1">
        <v>2</v>
      </c>
      <c r="Y25" s="33">
        <v>1</v>
      </c>
      <c r="Z25" s="33" t="s">
        <v>63</v>
      </c>
      <c r="AA25" s="33">
        <v>3</v>
      </c>
      <c r="AB25" s="33">
        <v>2</v>
      </c>
      <c r="AC25" s="33">
        <v>0</v>
      </c>
      <c r="AD25" s="33">
        <v>1</v>
      </c>
      <c r="AE25" s="33">
        <v>19</v>
      </c>
      <c r="AF25" s="33">
        <v>4</v>
      </c>
      <c r="AG25" s="33">
        <f>+AE25-AF25</f>
        <v>15</v>
      </c>
      <c r="AH25" s="33">
        <v>7</v>
      </c>
      <c r="AJ25" s="33">
        <v>1</v>
      </c>
      <c r="AK25" s="33" t="s">
        <v>66</v>
      </c>
      <c r="AL25" s="33">
        <v>3</v>
      </c>
      <c r="AM25" s="33">
        <v>2</v>
      </c>
      <c r="AN25" s="33">
        <v>0</v>
      </c>
      <c r="AO25" s="33">
        <v>1</v>
      </c>
      <c r="AP25" s="33">
        <v>20</v>
      </c>
      <c r="AQ25" s="33">
        <v>5</v>
      </c>
      <c r="AR25" s="33">
        <f>+AP25-AQ25</f>
        <v>15</v>
      </c>
      <c r="AS25" s="33">
        <v>7</v>
      </c>
      <c r="AU25" s="33">
        <v>1</v>
      </c>
      <c r="AV25" s="33" t="s">
        <v>69</v>
      </c>
      <c r="AW25" s="33">
        <v>3</v>
      </c>
      <c r="AX25" s="33">
        <v>2</v>
      </c>
      <c r="AY25" s="33">
        <v>0</v>
      </c>
      <c r="AZ25" s="33">
        <v>1</v>
      </c>
      <c r="BA25" s="33">
        <v>9</v>
      </c>
      <c r="BB25" s="33">
        <v>4</v>
      </c>
      <c r="BC25" s="33">
        <f>+BA25-BB25</f>
        <v>5</v>
      </c>
      <c r="BD25" s="33">
        <v>7</v>
      </c>
      <c r="BF25" s="33">
        <v>1</v>
      </c>
      <c r="BG25" s="33" t="s">
        <v>65</v>
      </c>
      <c r="BH25" s="33">
        <v>3</v>
      </c>
      <c r="BI25" s="33">
        <v>2</v>
      </c>
      <c r="BJ25" s="33">
        <v>1</v>
      </c>
      <c r="BK25" s="33">
        <v>0</v>
      </c>
      <c r="BL25" s="33">
        <v>18</v>
      </c>
      <c r="BM25" s="33">
        <v>6</v>
      </c>
      <c r="BN25" s="33">
        <f>+BL25-BM25</f>
        <v>12</v>
      </c>
      <c r="BO25" s="33">
        <v>6</v>
      </c>
    </row>
    <row r="26" spans="1:67" ht="15">
      <c r="A26" s="10"/>
      <c r="F26" s="43"/>
      <c r="G26" s="10"/>
      <c r="H26" s="5"/>
      <c r="I26" s="6"/>
      <c r="J26" s="6"/>
      <c r="K26" s="7"/>
      <c r="L26" s="10"/>
      <c r="N26" s="2"/>
      <c r="O26" s="2"/>
      <c r="Q26" s="10"/>
      <c r="R26" s="5"/>
      <c r="S26" s="6"/>
      <c r="T26" s="6"/>
      <c r="U26" s="7"/>
      <c r="W26" s="1">
        <v>4</v>
      </c>
      <c r="X26" s="1">
        <v>1</v>
      </c>
      <c r="Y26" s="33">
        <f>+Y25+1</f>
        <v>2</v>
      </c>
      <c r="Z26" s="33" t="s">
        <v>78</v>
      </c>
      <c r="AA26" s="33">
        <v>2</v>
      </c>
      <c r="AB26" s="33">
        <v>1</v>
      </c>
      <c r="AC26" s="33">
        <v>0</v>
      </c>
      <c r="AD26" s="33">
        <v>1</v>
      </c>
      <c r="AE26" s="33">
        <v>11</v>
      </c>
      <c r="AF26" s="33">
        <v>3</v>
      </c>
      <c r="AG26" s="33">
        <f>+AE26-AF26</f>
        <v>8</v>
      </c>
      <c r="AH26" s="33">
        <v>4</v>
      </c>
      <c r="AJ26" s="33">
        <v>2</v>
      </c>
      <c r="AK26" s="33" t="s">
        <v>89</v>
      </c>
      <c r="AL26" s="33">
        <v>2</v>
      </c>
      <c r="AM26" s="33">
        <v>1</v>
      </c>
      <c r="AN26" s="33">
        <v>0</v>
      </c>
      <c r="AO26" s="33">
        <v>1</v>
      </c>
      <c r="AP26" s="33">
        <v>8</v>
      </c>
      <c r="AQ26" s="33">
        <v>6</v>
      </c>
      <c r="AR26" s="33">
        <f>+AP26-AQ26</f>
        <v>2</v>
      </c>
      <c r="AS26" s="33">
        <v>4</v>
      </c>
      <c r="AU26" s="33">
        <v>2</v>
      </c>
      <c r="AV26" s="33" t="s">
        <v>79</v>
      </c>
      <c r="AW26" s="33">
        <v>2</v>
      </c>
      <c r="AX26" s="33">
        <v>2</v>
      </c>
      <c r="AY26" s="33">
        <v>0</v>
      </c>
      <c r="AZ26" s="33">
        <v>0</v>
      </c>
      <c r="BA26" s="33">
        <v>8</v>
      </c>
      <c r="BB26" s="33">
        <v>3</v>
      </c>
      <c r="BC26" s="33">
        <f>+BA26-BB26</f>
        <v>5</v>
      </c>
      <c r="BD26" s="33">
        <v>6</v>
      </c>
      <c r="BF26" s="33">
        <v>2</v>
      </c>
      <c r="BG26" s="33" t="s">
        <v>82</v>
      </c>
      <c r="BH26" s="33">
        <v>2</v>
      </c>
      <c r="BI26" s="33">
        <v>2</v>
      </c>
      <c r="BJ26" s="33">
        <v>0</v>
      </c>
      <c r="BK26" s="33">
        <v>0</v>
      </c>
      <c r="BL26" s="33">
        <v>12</v>
      </c>
      <c r="BM26" s="33">
        <v>3</v>
      </c>
      <c r="BN26" s="33">
        <f>+BL26-BM26</f>
        <v>9</v>
      </c>
      <c r="BO26" s="33">
        <v>6</v>
      </c>
    </row>
    <row r="27" spans="1:67" ht="15">
      <c r="A27" s="10" t="s">
        <v>10</v>
      </c>
      <c r="B27" s="5" t="str">
        <f>+A2</f>
        <v>FIRTINASPOR</v>
      </c>
      <c r="C27" s="140">
        <v>15</v>
      </c>
      <c r="D27" s="140">
        <v>0</v>
      </c>
      <c r="E27" s="5" t="str">
        <f>+A4</f>
        <v>BAĞIMSIZLAR</v>
      </c>
      <c r="F27" s="43"/>
      <c r="G27" s="10" t="s">
        <v>10</v>
      </c>
      <c r="H27" s="5" t="str">
        <f>+B2</f>
        <v>ULUDAĞ SPOR</v>
      </c>
      <c r="I27" s="140">
        <v>4</v>
      </c>
      <c r="J27" s="140">
        <v>6</v>
      </c>
      <c r="K27" s="7" t="str">
        <f>+B4</f>
        <v>GEMLİKSPOR</v>
      </c>
      <c r="L27" s="10" t="s">
        <v>34</v>
      </c>
      <c r="M27" s="5" t="str">
        <f>+L2</f>
        <v>ATLETİK MÜŞAVİR</v>
      </c>
      <c r="N27" s="140">
        <v>2</v>
      </c>
      <c r="O27" s="140">
        <v>2</v>
      </c>
      <c r="P27" s="5" t="str">
        <f>+L4</f>
        <v>FETİH SPOR</v>
      </c>
      <c r="Q27" s="10" t="s">
        <v>34</v>
      </c>
      <c r="R27" s="5" t="str">
        <f>+M2</f>
        <v>DİREN MUHASEBE</v>
      </c>
      <c r="S27" s="140">
        <v>4</v>
      </c>
      <c r="T27" s="140">
        <v>25</v>
      </c>
      <c r="U27" s="7" t="str">
        <f>+M4</f>
        <v>BİLANÇO</v>
      </c>
      <c r="W27" s="1">
        <v>5</v>
      </c>
      <c r="X27" s="1">
        <v>7</v>
      </c>
      <c r="Y27" s="33">
        <v>3</v>
      </c>
      <c r="Z27" s="33" t="s">
        <v>88</v>
      </c>
      <c r="AA27" s="33">
        <v>3</v>
      </c>
      <c r="AB27" s="33">
        <v>1</v>
      </c>
      <c r="AC27" s="33">
        <v>2</v>
      </c>
      <c r="AD27" s="33">
        <v>0</v>
      </c>
      <c r="AE27" s="33">
        <v>16</v>
      </c>
      <c r="AF27" s="33">
        <v>6</v>
      </c>
      <c r="AG27" s="33">
        <f>+AE27-AF27</f>
        <v>10</v>
      </c>
      <c r="AH27" s="33">
        <v>3</v>
      </c>
      <c r="AJ27" s="33">
        <v>3</v>
      </c>
      <c r="AK27" s="33" t="s">
        <v>68</v>
      </c>
      <c r="AL27" s="33">
        <v>2</v>
      </c>
      <c r="AM27" s="33">
        <v>1</v>
      </c>
      <c r="AN27" s="33">
        <v>1</v>
      </c>
      <c r="AO27" s="33">
        <v>0</v>
      </c>
      <c r="AP27" s="33">
        <v>11</v>
      </c>
      <c r="AQ27" s="33">
        <v>7</v>
      </c>
      <c r="AR27" s="33">
        <f>+AP27-AQ27</f>
        <v>4</v>
      </c>
      <c r="AS27" s="33">
        <v>3</v>
      </c>
      <c r="AU27" s="33">
        <v>3</v>
      </c>
      <c r="AV27" s="33" t="s">
        <v>64</v>
      </c>
      <c r="AW27" s="33">
        <v>3</v>
      </c>
      <c r="AX27" s="33">
        <v>1</v>
      </c>
      <c r="AY27" s="33">
        <v>2</v>
      </c>
      <c r="AZ27" s="33">
        <v>0</v>
      </c>
      <c r="BA27" s="33">
        <v>12</v>
      </c>
      <c r="BB27" s="33">
        <v>10</v>
      </c>
      <c r="BC27" s="33">
        <f>+BA27-BB27</f>
        <v>2</v>
      </c>
      <c r="BD27" s="33">
        <v>3</v>
      </c>
      <c r="BF27" s="33">
        <v>3</v>
      </c>
      <c r="BG27" s="33" t="s">
        <v>71</v>
      </c>
      <c r="BH27" s="33">
        <v>2</v>
      </c>
      <c r="BI27" s="33">
        <v>1</v>
      </c>
      <c r="BJ27" s="33">
        <v>1</v>
      </c>
      <c r="BK27" s="33">
        <v>0</v>
      </c>
      <c r="BL27" s="33">
        <v>25</v>
      </c>
      <c r="BM27" s="33">
        <v>9</v>
      </c>
      <c r="BN27" s="33">
        <f>+BL27-BM27</f>
        <v>16</v>
      </c>
      <c r="BO27" s="33">
        <v>3</v>
      </c>
    </row>
    <row r="28" spans="1:67" ht="15">
      <c r="A28" s="10" t="s">
        <v>8</v>
      </c>
      <c r="B28" s="5" t="str">
        <f>+A1</f>
        <v>MATRAHSIZLAR</v>
      </c>
      <c r="C28" s="140">
        <v>2</v>
      </c>
      <c r="D28" s="140">
        <v>2</v>
      </c>
      <c r="E28" s="5" t="str">
        <f>+A5</f>
        <v>KARACABEY</v>
      </c>
      <c r="F28" s="43"/>
      <c r="G28" s="10" t="s">
        <v>8</v>
      </c>
      <c r="H28" s="5" t="str">
        <f>+B1</f>
        <v>MALİ ÇÖZÜM</v>
      </c>
      <c r="I28" s="140">
        <v>12</v>
      </c>
      <c r="J28" s="140">
        <v>3</v>
      </c>
      <c r="K28" s="7" t="str">
        <f>+B5</f>
        <v>DENETİM SPOR</v>
      </c>
      <c r="L28" s="10" t="s">
        <v>35</v>
      </c>
      <c r="M28" s="5" t="str">
        <f>+L1</f>
        <v>MALİ YILDIZLAR</v>
      </c>
      <c r="N28" s="140">
        <v>2</v>
      </c>
      <c r="O28" s="140">
        <v>4</v>
      </c>
      <c r="P28" s="5" t="str">
        <f>+L5</f>
        <v>TEK DÜZEN SPOR</v>
      </c>
      <c r="Q28" s="10" t="s">
        <v>35</v>
      </c>
      <c r="R28" s="5" t="str">
        <f>+M1</f>
        <v>MAVİ YILDIZLAR</v>
      </c>
      <c r="S28" s="140">
        <v>1</v>
      </c>
      <c r="T28" s="140">
        <v>6</v>
      </c>
      <c r="U28" s="7" t="str">
        <f>+M5</f>
        <v>MALİ UNİTED</v>
      </c>
      <c r="Y28" s="33">
        <v>4</v>
      </c>
      <c r="Z28" s="33" t="s">
        <v>87</v>
      </c>
      <c r="AA28" s="33">
        <v>2</v>
      </c>
      <c r="AB28" s="33">
        <v>1</v>
      </c>
      <c r="AC28" s="33">
        <v>1</v>
      </c>
      <c r="AD28" s="33">
        <v>0</v>
      </c>
      <c r="AE28" s="33">
        <v>3</v>
      </c>
      <c r="AF28" s="33">
        <v>9</v>
      </c>
      <c r="AG28" s="33">
        <f>+AE28-AF28</f>
        <v>-6</v>
      </c>
      <c r="AH28" s="33">
        <v>3</v>
      </c>
      <c r="AJ28" s="33">
        <v>4</v>
      </c>
      <c r="AK28" s="33" t="s">
        <v>72</v>
      </c>
      <c r="AL28" s="33">
        <v>2</v>
      </c>
      <c r="AM28" s="33">
        <v>1</v>
      </c>
      <c r="AN28" s="33">
        <v>1</v>
      </c>
      <c r="AO28" s="33">
        <v>0</v>
      </c>
      <c r="AP28" s="33">
        <v>6</v>
      </c>
      <c r="AQ28" s="33">
        <v>14</v>
      </c>
      <c r="AR28" s="33">
        <f>+AP28-AQ28</f>
        <v>-8</v>
      </c>
      <c r="AS28" s="33">
        <v>3</v>
      </c>
      <c r="AU28" s="33">
        <v>4</v>
      </c>
      <c r="AV28" s="33" t="s">
        <v>74</v>
      </c>
      <c r="AW28" s="33">
        <v>2</v>
      </c>
      <c r="AX28" s="33">
        <v>0</v>
      </c>
      <c r="AY28" s="33">
        <v>1</v>
      </c>
      <c r="AZ28" s="33">
        <v>1</v>
      </c>
      <c r="BA28" s="33">
        <v>5</v>
      </c>
      <c r="BB28" s="33">
        <v>10</v>
      </c>
      <c r="BC28" s="33">
        <f>+BA28-BB28</f>
        <v>-5</v>
      </c>
      <c r="BD28" s="33">
        <v>1</v>
      </c>
      <c r="BF28" s="33">
        <v>4</v>
      </c>
      <c r="BG28" s="33" t="s">
        <v>67</v>
      </c>
      <c r="BH28" s="33">
        <v>2</v>
      </c>
      <c r="BI28" s="33">
        <v>1</v>
      </c>
      <c r="BJ28" s="33">
        <v>1</v>
      </c>
      <c r="BK28" s="33">
        <v>0</v>
      </c>
      <c r="BL28" s="33">
        <v>8</v>
      </c>
      <c r="BM28" s="33">
        <v>8</v>
      </c>
      <c r="BN28" s="33">
        <f>+BL28-BM28</f>
        <v>0</v>
      </c>
      <c r="BO28" s="33">
        <v>3</v>
      </c>
    </row>
    <row r="29" spans="1:67" ht="15">
      <c r="A29" s="10" t="s">
        <v>1</v>
      </c>
      <c r="B29" s="5" t="str">
        <f>+A3</f>
        <v>GÖKMAVİLER</v>
      </c>
      <c r="C29" s="6"/>
      <c r="D29" s="6"/>
      <c r="E29" s="5"/>
      <c r="F29" s="43"/>
      <c r="G29" s="10" t="s">
        <v>1</v>
      </c>
      <c r="H29" s="5" t="str">
        <f>+B3</f>
        <v>ALTIN MİZAN</v>
      </c>
      <c r="I29" s="6"/>
      <c r="J29" s="6"/>
      <c r="K29" s="7"/>
      <c r="L29" s="10" t="s">
        <v>1</v>
      </c>
      <c r="M29" s="5" t="str">
        <f>+L3</f>
        <v>TURAN SPOR</v>
      </c>
      <c r="N29" s="6"/>
      <c r="O29" s="6"/>
      <c r="P29" s="5"/>
      <c r="Q29" s="10" t="s">
        <v>1</v>
      </c>
      <c r="R29" s="5" t="str">
        <f>+M3</f>
        <v>1326 YEŞİL İNCİLER</v>
      </c>
      <c r="S29" s="6"/>
      <c r="T29" s="6"/>
      <c r="U29" s="7"/>
      <c r="Y29" s="33">
        <v>5</v>
      </c>
      <c r="Z29" s="33" t="s">
        <v>70</v>
      </c>
      <c r="AA29" s="33">
        <v>2</v>
      </c>
      <c r="AB29" s="33">
        <v>0</v>
      </c>
      <c r="AC29" s="33">
        <v>2</v>
      </c>
      <c r="AD29" s="33">
        <v>0</v>
      </c>
      <c r="AE29" s="33">
        <v>1</v>
      </c>
      <c r="AF29" s="33">
        <v>28</v>
      </c>
      <c r="AG29" s="33">
        <f>+AE29-AF29</f>
        <v>-27</v>
      </c>
      <c r="AH29" s="33">
        <v>0</v>
      </c>
      <c r="AJ29" s="33">
        <v>5</v>
      </c>
      <c r="AK29" s="33" t="s">
        <v>81</v>
      </c>
      <c r="AL29" s="33">
        <v>3</v>
      </c>
      <c r="AM29" s="33">
        <v>0</v>
      </c>
      <c r="AN29" s="33">
        <v>3</v>
      </c>
      <c r="AO29" s="33">
        <v>0</v>
      </c>
      <c r="AP29" s="33">
        <v>8</v>
      </c>
      <c r="AQ29" s="33">
        <v>21</v>
      </c>
      <c r="AR29" s="33">
        <f>+AP29-AQ29</f>
        <v>-13</v>
      </c>
      <c r="AS29" s="33">
        <v>0</v>
      </c>
      <c r="AU29" s="33">
        <v>5</v>
      </c>
      <c r="AV29" s="33" t="s">
        <v>80</v>
      </c>
      <c r="AW29" s="33">
        <v>2</v>
      </c>
      <c r="AX29" s="33">
        <v>0</v>
      </c>
      <c r="AY29" s="33">
        <v>2</v>
      </c>
      <c r="AZ29" s="33">
        <v>0</v>
      </c>
      <c r="BA29" s="33">
        <v>1</v>
      </c>
      <c r="BB29" s="33">
        <v>8</v>
      </c>
      <c r="BC29" s="33">
        <f>+BA29-BB29</f>
        <v>-7</v>
      </c>
      <c r="BD29" s="33">
        <v>0</v>
      </c>
      <c r="BF29" s="33">
        <v>5</v>
      </c>
      <c r="BG29" s="33" t="s">
        <v>73</v>
      </c>
      <c r="BH29" s="33">
        <v>3</v>
      </c>
      <c r="BI29" s="33">
        <v>0</v>
      </c>
      <c r="BJ29" s="33">
        <v>3</v>
      </c>
      <c r="BK29" s="33">
        <v>0</v>
      </c>
      <c r="BL29" s="33">
        <v>6</v>
      </c>
      <c r="BM29" s="33">
        <v>43</v>
      </c>
      <c r="BN29" s="33">
        <f>+BL29-BM29</f>
        <v>-37</v>
      </c>
      <c r="BO29" s="33">
        <v>0</v>
      </c>
    </row>
    <row r="30" spans="1:21" ht="13.5" thickBot="1">
      <c r="A30" s="10"/>
      <c r="B30" s="5"/>
      <c r="C30" s="6"/>
      <c r="D30" s="6"/>
      <c r="E30" s="5"/>
      <c r="F30" s="43"/>
      <c r="G30" s="10"/>
      <c r="H30" s="5"/>
      <c r="I30" s="6"/>
      <c r="J30" s="6"/>
      <c r="K30" s="7"/>
      <c r="L30" s="10"/>
      <c r="M30" s="5"/>
      <c r="N30" s="6"/>
      <c r="O30" s="6"/>
      <c r="P30" s="5"/>
      <c r="Q30" s="10"/>
      <c r="R30" s="5"/>
      <c r="S30" s="6"/>
      <c r="T30" s="6"/>
      <c r="U30" s="7"/>
    </row>
    <row r="31" spans="1:67" ht="17.25" thickBot="1" thickTop="1">
      <c r="A31" s="11"/>
      <c r="B31" s="12"/>
      <c r="C31" s="13"/>
      <c r="D31" s="13"/>
      <c r="E31" s="12"/>
      <c r="F31" s="44"/>
      <c r="G31" s="14"/>
      <c r="H31" s="12"/>
      <c r="I31" s="13"/>
      <c r="J31" s="13"/>
      <c r="K31" s="15"/>
      <c r="L31" s="11"/>
      <c r="M31" s="12"/>
      <c r="N31" s="13"/>
      <c r="O31" s="13"/>
      <c r="P31" s="12"/>
      <c r="Q31" s="14"/>
      <c r="R31" s="12"/>
      <c r="S31" s="13"/>
      <c r="T31" s="13"/>
      <c r="U31" s="15"/>
      <c r="Y31" s="26"/>
      <c r="Z31" s="27" t="s">
        <v>26</v>
      </c>
      <c r="AA31" s="28"/>
      <c r="AB31" s="28"/>
      <c r="AC31" s="28"/>
      <c r="AD31" s="28"/>
      <c r="AE31" s="28"/>
      <c r="AF31" s="28"/>
      <c r="AG31" s="28"/>
      <c r="AH31" s="29"/>
      <c r="AJ31" s="26"/>
      <c r="AK31" s="27" t="s">
        <v>30</v>
      </c>
      <c r="AL31" s="28"/>
      <c r="AM31" s="28"/>
      <c r="AN31" s="28"/>
      <c r="AO31" s="28"/>
      <c r="AP31" s="28"/>
      <c r="AQ31" s="28"/>
      <c r="AR31" s="28"/>
      <c r="AS31" s="29"/>
      <c r="AU31" s="26"/>
      <c r="AV31" s="27" t="s">
        <v>92</v>
      </c>
      <c r="AW31" s="28"/>
      <c r="AX31" s="28"/>
      <c r="AY31" s="28"/>
      <c r="AZ31" s="28"/>
      <c r="BA31" s="28"/>
      <c r="BB31" s="28"/>
      <c r="BC31" s="28"/>
      <c r="BD31" s="29"/>
      <c r="BF31" s="26"/>
      <c r="BG31" s="27" t="s">
        <v>93</v>
      </c>
      <c r="BH31" s="28"/>
      <c r="BI31" s="28"/>
      <c r="BJ31" s="28"/>
      <c r="BK31" s="28"/>
      <c r="BL31" s="28"/>
      <c r="BM31" s="28"/>
      <c r="BN31" s="28"/>
      <c r="BO31" s="29"/>
    </row>
    <row r="32" spans="1:67" ht="16.5" thickTop="1">
      <c r="A32" s="10"/>
      <c r="B32" s="5"/>
      <c r="C32" s="6"/>
      <c r="D32" s="6"/>
      <c r="E32" s="5"/>
      <c r="F32" s="43"/>
      <c r="G32" s="10"/>
      <c r="H32" s="5"/>
      <c r="I32" s="6"/>
      <c r="J32" s="6"/>
      <c r="K32" s="7"/>
      <c r="L32" s="10"/>
      <c r="M32" s="5"/>
      <c r="N32" s="6"/>
      <c r="O32" s="6"/>
      <c r="P32" s="5"/>
      <c r="Q32" s="10"/>
      <c r="R32" s="5"/>
      <c r="S32" s="6"/>
      <c r="T32" s="6"/>
      <c r="U32" s="7"/>
      <c r="Y32" s="30"/>
      <c r="Z32" s="31" t="s">
        <v>12</v>
      </c>
      <c r="AA32" s="32" t="s">
        <v>19</v>
      </c>
      <c r="AB32" s="31" t="s">
        <v>13</v>
      </c>
      <c r="AC32" s="31" t="s">
        <v>14</v>
      </c>
      <c r="AD32" s="31" t="s">
        <v>15</v>
      </c>
      <c r="AE32" s="31" t="s">
        <v>16</v>
      </c>
      <c r="AF32" s="31" t="s">
        <v>17</v>
      </c>
      <c r="AG32" s="31" t="s">
        <v>18</v>
      </c>
      <c r="AH32" s="32" t="s">
        <v>21</v>
      </c>
      <c r="AJ32" s="30"/>
      <c r="AK32" s="31" t="s">
        <v>12</v>
      </c>
      <c r="AL32" s="32" t="s">
        <v>19</v>
      </c>
      <c r="AM32" s="31" t="s">
        <v>13</v>
      </c>
      <c r="AN32" s="31" t="s">
        <v>14</v>
      </c>
      <c r="AO32" s="31" t="s">
        <v>15</v>
      </c>
      <c r="AP32" s="31" t="s">
        <v>16</v>
      </c>
      <c r="AQ32" s="31" t="s">
        <v>17</v>
      </c>
      <c r="AR32" s="31" t="s">
        <v>18</v>
      </c>
      <c r="AS32" s="32" t="s">
        <v>21</v>
      </c>
      <c r="AU32" s="30" t="s">
        <v>264</v>
      </c>
      <c r="AV32" s="31" t="s">
        <v>12</v>
      </c>
      <c r="AW32" s="32" t="s">
        <v>19</v>
      </c>
      <c r="AX32" s="31" t="s">
        <v>13</v>
      </c>
      <c r="AY32" s="31" t="s">
        <v>14</v>
      </c>
      <c r="AZ32" s="31" t="s">
        <v>15</v>
      </c>
      <c r="BA32" s="31" t="s">
        <v>16</v>
      </c>
      <c r="BB32" s="31" t="s">
        <v>17</v>
      </c>
      <c r="BC32" s="31" t="s">
        <v>18</v>
      </c>
      <c r="BD32" s="32" t="s">
        <v>21</v>
      </c>
      <c r="BF32" s="30" t="s">
        <v>264</v>
      </c>
      <c r="BG32" s="31" t="s">
        <v>12</v>
      </c>
      <c r="BH32" s="32" t="s">
        <v>19</v>
      </c>
      <c r="BI32" s="31" t="s">
        <v>13</v>
      </c>
      <c r="BJ32" s="31" t="s">
        <v>14</v>
      </c>
      <c r="BK32" s="31" t="s">
        <v>15</v>
      </c>
      <c r="BL32" s="31" t="s">
        <v>16</v>
      </c>
      <c r="BM32" s="31" t="s">
        <v>17</v>
      </c>
      <c r="BN32" s="31" t="s">
        <v>18</v>
      </c>
      <c r="BO32" s="32" t="s">
        <v>21</v>
      </c>
    </row>
    <row r="33" spans="1:67" ht="15">
      <c r="A33" s="8">
        <f>+A25+7</f>
        <v>41951</v>
      </c>
      <c r="B33" s="5" t="s">
        <v>6</v>
      </c>
      <c r="C33" s="5" t="s">
        <v>11</v>
      </c>
      <c r="D33" s="6"/>
      <c r="E33" s="5"/>
      <c r="F33" s="43"/>
      <c r="G33" s="8">
        <f>+A33</f>
        <v>41951</v>
      </c>
      <c r="H33" s="5" t="s">
        <v>6</v>
      </c>
      <c r="I33" s="5" t="s">
        <v>9</v>
      </c>
      <c r="J33" s="6"/>
      <c r="K33" s="7"/>
      <c r="L33" s="8">
        <f>+L25+7</f>
        <v>41951</v>
      </c>
      <c r="M33" s="5" t="s">
        <v>6</v>
      </c>
      <c r="N33" s="5" t="s">
        <v>11</v>
      </c>
      <c r="O33" s="6"/>
      <c r="P33" s="5"/>
      <c r="Q33" s="8">
        <f>+Q25+7</f>
        <v>41951</v>
      </c>
      <c r="R33" s="5" t="s">
        <v>6</v>
      </c>
      <c r="S33" s="5" t="s">
        <v>9</v>
      </c>
      <c r="T33" s="6"/>
      <c r="U33" s="7"/>
      <c r="W33" s="1">
        <v>4</v>
      </c>
      <c r="X33" s="1">
        <v>3</v>
      </c>
      <c r="Y33" s="33">
        <v>1</v>
      </c>
      <c r="Z33" s="33" t="s">
        <v>63</v>
      </c>
      <c r="AA33" s="33">
        <v>4</v>
      </c>
      <c r="AB33" s="33">
        <v>3</v>
      </c>
      <c r="AC33" s="33">
        <v>0</v>
      </c>
      <c r="AD33" s="33">
        <v>1</v>
      </c>
      <c r="AE33" s="33">
        <v>24</v>
      </c>
      <c r="AF33" s="33">
        <v>5</v>
      </c>
      <c r="AG33" s="33">
        <f>+AE33-AF33</f>
        <v>19</v>
      </c>
      <c r="AH33" s="33">
        <v>10</v>
      </c>
      <c r="AJ33" s="33">
        <v>1</v>
      </c>
      <c r="AK33" s="33" t="s">
        <v>66</v>
      </c>
      <c r="AL33" s="33">
        <v>4</v>
      </c>
      <c r="AM33" s="33">
        <v>2</v>
      </c>
      <c r="AN33" s="33">
        <v>0</v>
      </c>
      <c r="AO33" s="33">
        <v>2</v>
      </c>
      <c r="AP33" s="33">
        <v>23</v>
      </c>
      <c r="AQ33" s="33">
        <v>8</v>
      </c>
      <c r="AR33" s="33">
        <f>+AP33-AQ33</f>
        <v>15</v>
      </c>
      <c r="AS33" s="33">
        <v>8</v>
      </c>
      <c r="AU33" s="33">
        <v>1</v>
      </c>
      <c r="AV33" s="33" t="s">
        <v>69</v>
      </c>
      <c r="AW33" s="33">
        <v>3</v>
      </c>
      <c r="AX33" s="33">
        <v>2</v>
      </c>
      <c r="AY33" s="33">
        <v>0</v>
      </c>
      <c r="AZ33" s="33">
        <v>1</v>
      </c>
      <c r="BA33" s="33">
        <v>9</v>
      </c>
      <c r="BB33" s="33">
        <v>4</v>
      </c>
      <c r="BC33" s="33">
        <f>+BA33-BB33</f>
        <v>5</v>
      </c>
      <c r="BD33" s="33">
        <v>7</v>
      </c>
      <c r="BF33" s="33">
        <v>1</v>
      </c>
      <c r="BG33" s="33" t="s">
        <v>65</v>
      </c>
      <c r="BH33" s="33">
        <v>4</v>
      </c>
      <c r="BI33" s="33">
        <v>3</v>
      </c>
      <c r="BJ33" s="33">
        <v>1</v>
      </c>
      <c r="BK33" s="33">
        <v>0</v>
      </c>
      <c r="BL33" s="33">
        <v>24</v>
      </c>
      <c r="BM33" s="33">
        <v>9</v>
      </c>
      <c r="BN33" s="33">
        <f>+BL33-BM33</f>
        <v>15</v>
      </c>
      <c r="BO33" s="33">
        <v>9</v>
      </c>
    </row>
    <row r="34" spans="1:67" ht="15">
      <c r="A34" s="10"/>
      <c r="B34" s="5"/>
      <c r="C34" s="6"/>
      <c r="D34" s="6"/>
      <c r="E34" s="5"/>
      <c r="F34" s="43"/>
      <c r="G34" s="10"/>
      <c r="H34" s="5"/>
      <c r="I34" s="6"/>
      <c r="J34" s="6"/>
      <c r="K34" s="7"/>
      <c r="L34" s="10"/>
      <c r="M34" s="5"/>
      <c r="N34" s="6"/>
      <c r="O34" s="6"/>
      <c r="P34" s="5"/>
      <c r="Q34" s="10"/>
      <c r="R34" s="5"/>
      <c r="S34" s="6"/>
      <c r="T34" s="6"/>
      <c r="U34" s="7"/>
      <c r="W34" s="1">
        <v>5</v>
      </c>
      <c r="X34" s="1">
        <v>2</v>
      </c>
      <c r="Y34" s="33">
        <f>+Y33+1</f>
        <v>2</v>
      </c>
      <c r="Z34" s="33" t="s">
        <v>78</v>
      </c>
      <c r="AA34" s="33">
        <v>3</v>
      </c>
      <c r="AB34" s="33">
        <v>2</v>
      </c>
      <c r="AC34" s="33">
        <v>0</v>
      </c>
      <c r="AD34" s="33">
        <v>1</v>
      </c>
      <c r="AE34" s="33">
        <v>26</v>
      </c>
      <c r="AF34" s="33">
        <v>4</v>
      </c>
      <c r="AG34" s="33">
        <f>+AE34-AF34</f>
        <v>22</v>
      </c>
      <c r="AH34" s="33">
        <v>7</v>
      </c>
      <c r="AJ34" s="33">
        <v>2</v>
      </c>
      <c r="AK34" s="33" t="s">
        <v>89</v>
      </c>
      <c r="AL34" s="33">
        <v>3</v>
      </c>
      <c r="AM34" s="33">
        <v>2</v>
      </c>
      <c r="AN34" s="33">
        <v>0</v>
      </c>
      <c r="AO34" s="33">
        <v>1</v>
      </c>
      <c r="AP34" s="33">
        <v>15</v>
      </c>
      <c r="AQ34" s="33">
        <v>12</v>
      </c>
      <c r="AR34" s="33">
        <f>+AP34-AQ34</f>
        <v>3</v>
      </c>
      <c r="AS34" s="33">
        <v>7</v>
      </c>
      <c r="AU34" s="33">
        <v>2</v>
      </c>
      <c r="AV34" s="33" t="s">
        <v>64</v>
      </c>
      <c r="AW34" s="33">
        <v>4</v>
      </c>
      <c r="AX34" s="33">
        <v>2</v>
      </c>
      <c r="AY34" s="33">
        <v>2</v>
      </c>
      <c r="AZ34" s="33">
        <v>0</v>
      </c>
      <c r="BA34" s="33">
        <v>21</v>
      </c>
      <c r="BB34" s="33">
        <v>10</v>
      </c>
      <c r="BC34" s="33">
        <f>+BA34-BB34</f>
        <v>11</v>
      </c>
      <c r="BD34" s="33">
        <v>6</v>
      </c>
      <c r="BF34" s="33">
        <v>2</v>
      </c>
      <c r="BG34" s="33" t="s">
        <v>71</v>
      </c>
      <c r="BH34" s="33">
        <v>3</v>
      </c>
      <c r="BI34" s="33">
        <v>2</v>
      </c>
      <c r="BJ34" s="33">
        <v>1</v>
      </c>
      <c r="BK34" s="33">
        <v>0</v>
      </c>
      <c r="BL34" s="33">
        <v>30</v>
      </c>
      <c r="BM34" s="33">
        <v>11</v>
      </c>
      <c r="BN34" s="33">
        <f>+BL34-BM34</f>
        <v>19</v>
      </c>
      <c r="BO34" s="33">
        <v>6</v>
      </c>
    </row>
    <row r="35" spans="1:67" ht="15">
      <c r="A35" s="10" t="s">
        <v>34</v>
      </c>
      <c r="B35" s="5" t="str">
        <f>+A1</f>
        <v>MATRAHSIZLAR</v>
      </c>
      <c r="C35" s="139">
        <v>5</v>
      </c>
      <c r="D35" s="139">
        <v>1</v>
      </c>
      <c r="E35" s="5" t="str">
        <f>+A3</f>
        <v>GÖKMAVİLER</v>
      </c>
      <c r="F35" s="43"/>
      <c r="G35" s="10" t="s">
        <v>34</v>
      </c>
      <c r="H35" s="5" t="str">
        <f>+B1</f>
        <v>MALİ ÇÖZÜM</v>
      </c>
      <c r="I35" s="140">
        <v>3</v>
      </c>
      <c r="J35" s="140">
        <v>3</v>
      </c>
      <c r="K35" s="7" t="str">
        <f>+B3</f>
        <v>ALTIN MİZAN</v>
      </c>
      <c r="L35" s="10" t="s">
        <v>10</v>
      </c>
      <c r="M35" s="5" t="str">
        <f>+L1</f>
        <v>MALİ YILDIZLAR</v>
      </c>
      <c r="N35" s="140">
        <v>9</v>
      </c>
      <c r="O35" s="140">
        <v>0</v>
      </c>
      <c r="P35" s="5" t="str">
        <f>+L3</f>
        <v>TURAN SPOR</v>
      </c>
      <c r="Q35" s="10" t="s">
        <v>10</v>
      </c>
      <c r="R35" s="5" t="str">
        <f>+M1</f>
        <v>MAVİ YILDIZLAR</v>
      </c>
      <c r="S35" s="140">
        <v>6</v>
      </c>
      <c r="T35" s="140">
        <v>3</v>
      </c>
      <c r="U35" s="7" t="str">
        <f>+M3</f>
        <v>1326 YEŞİL İNCİLER</v>
      </c>
      <c r="W35" s="1">
        <v>6</v>
      </c>
      <c r="X35" s="1">
        <v>1</v>
      </c>
      <c r="Y35" s="33">
        <v>3</v>
      </c>
      <c r="Z35" s="33" t="s">
        <v>88</v>
      </c>
      <c r="AA35" s="33">
        <v>3</v>
      </c>
      <c r="AB35" s="33">
        <v>1</v>
      </c>
      <c r="AC35" s="33">
        <v>2</v>
      </c>
      <c r="AD35" s="33">
        <v>0</v>
      </c>
      <c r="AE35" s="33">
        <v>16</v>
      </c>
      <c r="AF35" s="33">
        <v>6</v>
      </c>
      <c r="AG35" s="33">
        <f>+AE35-AF35</f>
        <v>10</v>
      </c>
      <c r="AH35" s="33">
        <v>3</v>
      </c>
      <c r="AJ35" s="33">
        <v>3</v>
      </c>
      <c r="AK35" s="33" t="s">
        <v>68</v>
      </c>
      <c r="AL35" s="33">
        <v>3</v>
      </c>
      <c r="AM35" s="33">
        <v>1</v>
      </c>
      <c r="AN35" s="33">
        <v>1</v>
      </c>
      <c r="AO35" s="33">
        <v>1</v>
      </c>
      <c r="AP35" s="33">
        <v>14</v>
      </c>
      <c r="AQ35" s="33">
        <v>10</v>
      </c>
      <c r="AR35" s="33">
        <f>+AP35-AQ35</f>
        <v>4</v>
      </c>
      <c r="AS35" s="33">
        <v>4</v>
      </c>
      <c r="AU35" s="33">
        <v>3</v>
      </c>
      <c r="AV35" s="33" t="s">
        <v>79</v>
      </c>
      <c r="AW35" s="33">
        <v>3</v>
      </c>
      <c r="AX35" s="33">
        <v>2</v>
      </c>
      <c r="AY35" s="33">
        <v>1</v>
      </c>
      <c r="AZ35" s="33">
        <v>0</v>
      </c>
      <c r="BA35" s="33">
        <v>11</v>
      </c>
      <c r="BB35" s="33">
        <v>10</v>
      </c>
      <c r="BC35" s="33">
        <f>+BA35-BB35</f>
        <v>1</v>
      </c>
      <c r="BD35" s="33">
        <v>6</v>
      </c>
      <c r="BF35" s="33">
        <v>3</v>
      </c>
      <c r="BG35" s="33" t="s">
        <v>82</v>
      </c>
      <c r="BH35" s="33">
        <v>3</v>
      </c>
      <c r="BI35" s="33">
        <v>2</v>
      </c>
      <c r="BJ35" s="33">
        <v>1</v>
      </c>
      <c r="BK35" s="33">
        <v>0</v>
      </c>
      <c r="BL35" s="33">
        <v>14</v>
      </c>
      <c r="BM35" s="33">
        <v>8</v>
      </c>
      <c r="BN35" s="33">
        <f>+BL35-BM35</f>
        <v>6</v>
      </c>
      <c r="BO35" s="33">
        <v>6</v>
      </c>
    </row>
    <row r="36" spans="1:67" ht="15">
      <c r="A36" s="10" t="s">
        <v>35</v>
      </c>
      <c r="B36" s="5" t="str">
        <f>+A4</f>
        <v>BAĞIMSIZLAR</v>
      </c>
      <c r="C36" s="139">
        <v>1</v>
      </c>
      <c r="D36" s="139">
        <v>15</v>
      </c>
      <c r="E36" s="5" t="str">
        <f>+A5</f>
        <v>KARACABEY</v>
      </c>
      <c r="F36" s="43"/>
      <c r="G36" s="10" t="s">
        <v>35</v>
      </c>
      <c r="H36" s="5" t="str">
        <f>+B4</f>
        <v>GEMLİKSPOR</v>
      </c>
      <c r="I36" s="140">
        <v>7</v>
      </c>
      <c r="J36" s="140">
        <v>6</v>
      </c>
      <c r="K36" s="7" t="str">
        <f>+B5</f>
        <v>DENETİM SPOR</v>
      </c>
      <c r="L36" s="10" t="s">
        <v>8</v>
      </c>
      <c r="M36" s="5" t="str">
        <f>+L4</f>
        <v>FETİH SPOR</v>
      </c>
      <c r="N36" s="140">
        <v>7</v>
      </c>
      <c r="O36" s="140">
        <v>3</v>
      </c>
      <c r="P36" s="5" t="str">
        <f>+L5</f>
        <v>TEK DÜZEN SPOR</v>
      </c>
      <c r="Q36" s="10" t="s">
        <v>8</v>
      </c>
      <c r="R36" s="5" t="str">
        <f>+M4</f>
        <v>BİLANÇO</v>
      </c>
      <c r="S36" s="140">
        <v>5</v>
      </c>
      <c r="T36" s="140">
        <v>2</v>
      </c>
      <c r="U36" s="7" t="str">
        <f>+M5</f>
        <v>MALİ UNİTED</v>
      </c>
      <c r="Y36" s="33">
        <v>4</v>
      </c>
      <c r="Z36" s="33" t="s">
        <v>87</v>
      </c>
      <c r="AA36" s="33">
        <v>3</v>
      </c>
      <c r="AB36" s="33">
        <v>1</v>
      </c>
      <c r="AC36" s="33">
        <v>2</v>
      </c>
      <c r="AD36" s="33">
        <v>0</v>
      </c>
      <c r="AE36" s="33">
        <v>4</v>
      </c>
      <c r="AF36" s="33">
        <v>14</v>
      </c>
      <c r="AG36" s="33">
        <f>+AE36-AF36</f>
        <v>-10</v>
      </c>
      <c r="AH36" s="33">
        <v>3</v>
      </c>
      <c r="AJ36" s="33">
        <v>4</v>
      </c>
      <c r="AK36" s="33" t="s">
        <v>72</v>
      </c>
      <c r="AL36" s="33">
        <v>3</v>
      </c>
      <c r="AM36" s="33">
        <v>1</v>
      </c>
      <c r="AN36" s="33">
        <v>2</v>
      </c>
      <c r="AO36" s="33">
        <v>0</v>
      </c>
      <c r="AP36" s="33">
        <v>12</v>
      </c>
      <c r="AQ36" s="33">
        <v>21</v>
      </c>
      <c r="AR36" s="33">
        <f>+AP36-AQ36</f>
        <v>-9</v>
      </c>
      <c r="AS36" s="33">
        <v>3</v>
      </c>
      <c r="AU36" s="33">
        <v>4</v>
      </c>
      <c r="AV36" s="33" t="s">
        <v>74</v>
      </c>
      <c r="AW36" s="33">
        <v>3</v>
      </c>
      <c r="AX36" s="33">
        <v>1</v>
      </c>
      <c r="AY36" s="33">
        <v>1</v>
      </c>
      <c r="AZ36" s="33">
        <v>1</v>
      </c>
      <c r="BA36" s="33">
        <v>12</v>
      </c>
      <c r="BB36" s="33">
        <v>13</v>
      </c>
      <c r="BC36" s="33">
        <f>+BA36-BB36</f>
        <v>-1</v>
      </c>
      <c r="BD36" s="33">
        <v>4</v>
      </c>
      <c r="BF36" s="33">
        <v>4</v>
      </c>
      <c r="BG36" s="33" t="s">
        <v>67</v>
      </c>
      <c r="BH36" s="33">
        <v>3</v>
      </c>
      <c r="BI36" s="33">
        <v>1</v>
      </c>
      <c r="BJ36" s="33">
        <v>2</v>
      </c>
      <c r="BK36" s="33">
        <v>0</v>
      </c>
      <c r="BL36" s="33">
        <v>11</v>
      </c>
      <c r="BM36" s="33">
        <v>14</v>
      </c>
      <c r="BN36" s="33">
        <f>+BL36-BM36</f>
        <v>-3</v>
      </c>
      <c r="BO36" s="33">
        <v>3</v>
      </c>
    </row>
    <row r="37" spans="1:67" ht="15">
      <c r="A37" s="10" t="s">
        <v>1</v>
      </c>
      <c r="B37" s="5" t="str">
        <f>+A2</f>
        <v>FIRTINASPOR</v>
      </c>
      <c r="C37" s="6"/>
      <c r="D37" s="6"/>
      <c r="E37" s="5"/>
      <c r="F37" s="43"/>
      <c r="G37" s="10" t="s">
        <v>1</v>
      </c>
      <c r="H37" s="5" t="str">
        <f>+B2</f>
        <v>ULUDAĞ SPOR</v>
      </c>
      <c r="I37" s="6"/>
      <c r="J37" s="6"/>
      <c r="K37" s="7"/>
      <c r="L37" s="10" t="s">
        <v>1</v>
      </c>
      <c r="M37" s="5" t="str">
        <f>+L2</f>
        <v>ATLETİK MÜŞAVİR</v>
      </c>
      <c r="N37" s="6"/>
      <c r="O37" s="6"/>
      <c r="P37" s="5"/>
      <c r="Q37" s="10" t="s">
        <v>1</v>
      </c>
      <c r="R37" s="5" t="str">
        <f>+M2</f>
        <v>DİREN MUHASEBE</v>
      </c>
      <c r="S37" s="6"/>
      <c r="T37" s="6"/>
      <c r="U37" s="7"/>
      <c r="Y37" s="33">
        <v>5</v>
      </c>
      <c r="Z37" s="33" t="s">
        <v>70</v>
      </c>
      <c r="AA37" s="33">
        <v>3</v>
      </c>
      <c r="AB37" s="33">
        <v>0</v>
      </c>
      <c r="AC37" s="33">
        <v>3</v>
      </c>
      <c r="AD37" s="33">
        <v>0</v>
      </c>
      <c r="AE37" s="33">
        <v>2</v>
      </c>
      <c r="AF37" s="33">
        <v>43</v>
      </c>
      <c r="AG37" s="33">
        <f>+AE37-AF37</f>
        <v>-41</v>
      </c>
      <c r="AH37" s="33">
        <v>0</v>
      </c>
      <c r="AJ37" s="33">
        <v>5</v>
      </c>
      <c r="AK37" s="33" t="s">
        <v>81</v>
      </c>
      <c r="AL37" s="33">
        <v>3</v>
      </c>
      <c r="AM37" s="33">
        <v>0</v>
      </c>
      <c r="AN37" s="33">
        <v>3</v>
      </c>
      <c r="AO37" s="33">
        <v>0</v>
      </c>
      <c r="AP37" s="33">
        <v>8</v>
      </c>
      <c r="AQ37" s="33">
        <v>21</v>
      </c>
      <c r="AR37" s="33">
        <f>+AP37-AQ37</f>
        <v>-13</v>
      </c>
      <c r="AS37" s="33">
        <v>0</v>
      </c>
      <c r="AU37" s="33">
        <v>5</v>
      </c>
      <c r="AV37" s="33" t="s">
        <v>80</v>
      </c>
      <c r="AW37" s="33">
        <v>3</v>
      </c>
      <c r="AX37" s="33">
        <v>0</v>
      </c>
      <c r="AY37" s="33">
        <v>3</v>
      </c>
      <c r="AZ37" s="33">
        <v>0</v>
      </c>
      <c r="BA37" s="33">
        <v>1</v>
      </c>
      <c r="BB37" s="33">
        <v>17</v>
      </c>
      <c r="BC37" s="33">
        <f>+BA37-BB37</f>
        <v>-16</v>
      </c>
      <c r="BD37" s="33">
        <v>0</v>
      </c>
      <c r="BF37" s="33">
        <v>5</v>
      </c>
      <c r="BG37" s="33" t="s">
        <v>73</v>
      </c>
      <c r="BH37" s="33">
        <v>3</v>
      </c>
      <c r="BI37" s="33">
        <v>0</v>
      </c>
      <c r="BJ37" s="33">
        <v>3</v>
      </c>
      <c r="BK37" s="33">
        <v>0</v>
      </c>
      <c r="BL37" s="33">
        <v>6</v>
      </c>
      <c r="BM37" s="33">
        <v>43</v>
      </c>
      <c r="BN37" s="33">
        <f>+BL37-BM37</f>
        <v>-37</v>
      </c>
      <c r="BO37" s="33">
        <v>0</v>
      </c>
    </row>
    <row r="38" spans="1:67" ht="13.5" thickBot="1">
      <c r="A38" s="10"/>
      <c r="B38" s="5"/>
      <c r="C38" s="6"/>
      <c r="D38" s="6"/>
      <c r="E38" s="5"/>
      <c r="F38" s="43"/>
      <c r="G38" s="10"/>
      <c r="H38" s="5"/>
      <c r="I38" s="6"/>
      <c r="J38" s="6"/>
      <c r="K38" s="7"/>
      <c r="L38" s="10"/>
      <c r="M38" s="5"/>
      <c r="N38" s="6"/>
      <c r="O38" s="6"/>
      <c r="P38" s="5"/>
      <c r="Q38" s="10"/>
      <c r="R38" s="5"/>
      <c r="S38" s="6"/>
      <c r="T38" s="6"/>
      <c r="U38" s="7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</row>
    <row r="39" spans="1:67" s="5" customFormat="1" ht="17.25" thickBot="1" thickTop="1">
      <c r="A39" s="16"/>
      <c r="B39" s="17"/>
      <c r="C39" s="18"/>
      <c r="D39" s="18"/>
      <c r="E39" s="17"/>
      <c r="F39" s="45"/>
      <c r="G39" s="19"/>
      <c r="H39" s="17"/>
      <c r="I39" s="18"/>
      <c r="J39" s="18"/>
      <c r="K39" s="20"/>
      <c r="L39" s="16"/>
      <c r="M39" s="17"/>
      <c r="N39" s="18"/>
      <c r="O39" s="18"/>
      <c r="P39" s="17"/>
      <c r="Q39" s="19"/>
      <c r="R39" s="17"/>
      <c r="S39" s="18"/>
      <c r="T39" s="18"/>
      <c r="U39" s="20"/>
      <c r="V39" s="48"/>
      <c r="W39" s="1"/>
      <c r="X39" s="1"/>
      <c r="Y39" s="26"/>
      <c r="Z39" s="27" t="s">
        <v>27</v>
      </c>
      <c r="AA39" s="28"/>
      <c r="AB39" s="28"/>
      <c r="AC39" s="28"/>
      <c r="AD39" s="28"/>
      <c r="AE39" s="28"/>
      <c r="AF39" s="28"/>
      <c r="AG39" s="28"/>
      <c r="AH39" s="29"/>
      <c r="AI39" s="1"/>
      <c r="AJ39" s="26"/>
      <c r="AK39" s="27" t="s">
        <v>31</v>
      </c>
      <c r="AL39" s="28"/>
      <c r="AM39" s="28"/>
      <c r="AN39" s="28"/>
      <c r="AO39" s="28"/>
      <c r="AP39" s="28"/>
      <c r="AQ39" s="28"/>
      <c r="AR39" s="28"/>
      <c r="AS39" s="29"/>
      <c r="AU39" s="26"/>
      <c r="AV39" s="27" t="s">
        <v>94</v>
      </c>
      <c r="AW39" s="28"/>
      <c r="AX39" s="28"/>
      <c r="AY39" s="28"/>
      <c r="AZ39" s="28"/>
      <c r="BA39" s="28"/>
      <c r="BB39" s="28"/>
      <c r="BC39" s="28"/>
      <c r="BD39" s="29"/>
      <c r="BE39" s="1"/>
      <c r="BF39" s="26"/>
      <c r="BG39" s="27" t="s">
        <v>95</v>
      </c>
      <c r="BH39" s="28"/>
      <c r="BI39" s="28"/>
      <c r="BJ39" s="28"/>
      <c r="BK39" s="28"/>
      <c r="BL39" s="28"/>
      <c r="BM39" s="28"/>
      <c r="BN39" s="28"/>
      <c r="BO39" s="29"/>
    </row>
    <row r="40" spans="1:67" ht="16.5" thickTop="1">
      <c r="A40" s="10"/>
      <c r="B40" s="5"/>
      <c r="C40" s="6"/>
      <c r="D40" s="6"/>
      <c r="E40" s="5"/>
      <c r="F40" s="43"/>
      <c r="G40" s="10"/>
      <c r="H40" s="5"/>
      <c r="I40" s="6"/>
      <c r="J40" s="6"/>
      <c r="K40" s="7"/>
      <c r="L40" s="10"/>
      <c r="M40" s="5"/>
      <c r="N40" s="6"/>
      <c r="O40" s="6"/>
      <c r="P40" s="5"/>
      <c r="Q40" s="10"/>
      <c r="R40" s="5"/>
      <c r="S40" s="6"/>
      <c r="T40" s="6"/>
      <c r="U40" s="7"/>
      <c r="Y40" s="30" t="s">
        <v>264</v>
      </c>
      <c r="Z40" s="31" t="s">
        <v>12</v>
      </c>
      <c r="AA40" s="32" t="s">
        <v>19</v>
      </c>
      <c r="AB40" s="31" t="s">
        <v>13</v>
      </c>
      <c r="AC40" s="31" t="s">
        <v>14</v>
      </c>
      <c r="AD40" s="31" t="s">
        <v>15</v>
      </c>
      <c r="AE40" s="31" t="s">
        <v>16</v>
      </c>
      <c r="AF40" s="31" t="s">
        <v>17</v>
      </c>
      <c r="AG40" s="31" t="s">
        <v>18</v>
      </c>
      <c r="AH40" s="32" t="s">
        <v>21</v>
      </c>
      <c r="AJ40" s="30" t="s">
        <v>264</v>
      </c>
      <c r="AK40" s="31" t="s">
        <v>12</v>
      </c>
      <c r="AL40" s="32" t="s">
        <v>19</v>
      </c>
      <c r="AM40" s="31" t="s">
        <v>13</v>
      </c>
      <c r="AN40" s="31" t="s">
        <v>14</v>
      </c>
      <c r="AO40" s="31" t="s">
        <v>15</v>
      </c>
      <c r="AP40" s="31" t="s">
        <v>16</v>
      </c>
      <c r="AQ40" s="31" t="s">
        <v>17</v>
      </c>
      <c r="AR40" s="31" t="s">
        <v>18</v>
      </c>
      <c r="AS40" s="32" t="s">
        <v>21</v>
      </c>
      <c r="AU40" s="30" t="s">
        <v>264</v>
      </c>
      <c r="AV40" s="31" t="s">
        <v>12</v>
      </c>
      <c r="AW40" s="32" t="s">
        <v>19</v>
      </c>
      <c r="AX40" s="31" t="s">
        <v>13</v>
      </c>
      <c r="AY40" s="31" t="s">
        <v>14</v>
      </c>
      <c r="AZ40" s="31" t="s">
        <v>15</v>
      </c>
      <c r="BA40" s="31" t="s">
        <v>16</v>
      </c>
      <c r="BB40" s="31" t="s">
        <v>17</v>
      </c>
      <c r="BC40" s="31" t="s">
        <v>18</v>
      </c>
      <c r="BD40" s="32" t="s">
        <v>21</v>
      </c>
      <c r="BF40" s="30" t="s">
        <v>264</v>
      </c>
      <c r="BG40" s="31" t="s">
        <v>12</v>
      </c>
      <c r="BH40" s="32" t="s">
        <v>19</v>
      </c>
      <c r="BI40" s="31" t="s">
        <v>13</v>
      </c>
      <c r="BJ40" s="31" t="s">
        <v>14</v>
      </c>
      <c r="BK40" s="31" t="s">
        <v>15</v>
      </c>
      <c r="BL40" s="31" t="s">
        <v>16</v>
      </c>
      <c r="BM40" s="31" t="s">
        <v>17</v>
      </c>
      <c r="BN40" s="31" t="s">
        <v>18</v>
      </c>
      <c r="BO40" s="32" t="s">
        <v>21</v>
      </c>
    </row>
    <row r="41" spans="1:67" ht="15">
      <c r="A41" s="8">
        <f>+A33+7</f>
        <v>41958</v>
      </c>
      <c r="B41" s="5" t="s">
        <v>7</v>
      </c>
      <c r="C41" s="5" t="s">
        <v>9</v>
      </c>
      <c r="D41" s="6"/>
      <c r="E41" s="5"/>
      <c r="F41" s="43"/>
      <c r="G41" s="8">
        <f>+A41</f>
        <v>41958</v>
      </c>
      <c r="H41" s="5" t="s">
        <v>7</v>
      </c>
      <c r="I41" s="5" t="s">
        <v>11</v>
      </c>
      <c r="J41" s="6"/>
      <c r="K41" s="7"/>
      <c r="L41" s="8">
        <f>+L33+7</f>
        <v>41958</v>
      </c>
      <c r="M41" s="5" t="s">
        <v>7</v>
      </c>
      <c r="N41" s="5" t="s">
        <v>9</v>
      </c>
      <c r="O41" s="6"/>
      <c r="P41" s="5"/>
      <c r="Q41" s="8">
        <f>+Q33+7</f>
        <v>41958</v>
      </c>
      <c r="R41" s="5" t="s">
        <v>7</v>
      </c>
      <c r="S41" s="5" t="s">
        <v>11</v>
      </c>
      <c r="T41" s="6"/>
      <c r="U41" s="7"/>
      <c r="W41" s="1">
        <v>5</v>
      </c>
      <c r="X41" s="1">
        <v>4</v>
      </c>
      <c r="Y41" s="33">
        <v>1</v>
      </c>
      <c r="Z41" s="33" t="s">
        <v>78</v>
      </c>
      <c r="AA41" s="33">
        <v>4</v>
      </c>
      <c r="AB41" s="33">
        <v>3</v>
      </c>
      <c r="AC41" s="33">
        <v>0</v>
      </c>
      <c r="AD41" s="33">
        <v>1</v>
      </c>
      <c r="AE41" s="33">
        <v>32</v>
      </c>
      <c r="AF41" s="33">
        <v>6</v>
      </c>
      <c r="AG41" s="33">
        <f>+AE41-AF41</f>
        <v>26</v>
      </c>
      <c r="AH41" s="33">
        <v>10</v>
      </c>
      <c r="AJ41" s="33">
        <v>1</v>
      </c>
      <c r="AK41" s="33" t="s">
        <v>66</v>
      </c>
      <c r="AL41" s="33">
        <v>4</v>
      </c>
      <c r="AM41" s="33">
        <v>2</v>
      </c>
      <c r="AN41" s="33">
        <v>0</v>
      </c>
      <c r="AO41" s="33">
        <v>2</v>
      </c>
      <c r="AP41" s="33">
        <v>23</v>
      </c>
      <c r="AQ41" s="33">
        <v>8</v>
      </c>
      <c r="AR41" s="33">
        <f>+AP41-AQ41</f>
        <v>15</v>
      </c>
      <c r="AS41" s="33">
        <v>8</v>
      </c>
      <c r="AU41" s="33">
        <v>1</v>
      </c>
      <c r="AV41" s="33" t="s">
        <v>79</v>
      </c>
      <c r="AW41" s="33">
        <v>4</v>
      </c>
      <c r="AX41" s="33">
        <v>3</v>
      </c>
      <c r="AY41" s="33">
        <v>1</v>
      </c>
      <c r="AZ41" s="33">
        <v>0</v>
      </c>
      <c r="BA41" s="33">
        <v>19</v>
      </c>
      <c r="BB41" s="33">
        <v>11</v>
      </c>
      <c r="BC41" s="33">
        <f>+BA41-BB41</f>
        <v>8</v>
      </c>
      <c r="BD41" s="33">
        <v>9</v>
      </c>
      <c r="BF41" s="33">
        <v>1</v>
      </c>
      <c r="BG41" s="33" t="s">
        <v>65</v>
      </c>
      <c r="BH41" s="33">
        <v>4</v>
      </c>
      <c r="BI41" s="33">
        <v>3</v>
      </c>
      <c r="BJ41" s="33">
        <v>1</v>
      </c>
      <c r="BK41" s="33">
        <v>0</v>
      </c>
      <c r="BL41" s="33">
        <v>24</v>
      </c>
      <c r="BM41" s="33">
        <v>9</v>
      </c>
      <c r="BN41" s="33">
        <f>+BL41-BM41</f>
        <v>15</v>
      </c>
      <c r="BO41" s="33">
        <v>9</v>
      </c>
    </row>
    <row r="42" spans="1:67" ht="15">
      <c r="A42" s="10"/>
      <c r="B42" s="5"/>
      <c r="C42" s="6"/>
      <c r="D42" s="6"/>
      <c r="E42" s="5"/>
      <c r="F42" s="43"/>
      <c r="G42" s="10"/>
      <c r="H42" s="5"/>
      <c r="I42" s="6"/>
      <c r="J42" s="6"/>
      <c r="K42" s="7"/>
      <c r="L42" s="10"/>
      <c r="M42" s="5"/>
      <c r="N42" s="6"/>
      <c r="O42" s="6"/>
      <c r="P42" s="5"/>
      <c r="Q42" s="10"/>
      <c r="R42" s="5"/>
      <c r="S42" s="6"/>
      <c r="T42" s="6"/>
      <c r="U42" s="7"/>
      <c r="W42" s="1">
        <v>6</v>
      </c>
      <c r="X42" s="1">
        <v>3</v>
      </c>
      <c r="Y42" s="33">
        <v>2</v>
      </c>
      <c r="Z42" s="33" t="s">
        <v>63</v>
      </c>
      <c r="AA42" s="33">
        <v>4</v>
      </c>
      <c r="AB42" s="33">
        <v>3</v>
      </c>
      <c r="AC42" s="33">
        <v>0</v>
      </c>
      <c r="AD42" s="33">
        <v>1</v>
      </c>
      <c r="AE42" s="33">
        <v>24</v>
      </c>
      <c r="AF42" s="33">
        <v>5</v>
      </c>
      <c r="AG42" s="33">
        <f>+AE42-AF42</f>
        <v>19</v>
      </c>
      <c r="AH42" s="33">
        <v>10</v>
      </c>
      <c r="AJ42" s="33">
        <v>2</v>
      </c>
      <c r="AK42" s="33" t="s">
        <v>68</v>
      </c>
      <c r="AL42" s="33">
        <v>4</v>
      </c>
      <c r="AM42" s="33">
        <v>2</v>
      </c>
      <c r="AN42" s="33">
        <v>1</v>
      </c>
      <c r="AO42" s="33">
        <v>1</v>
      </c>
      <c r="AP42" s="33">
        <v>24</v>
      </c>
      <c r="AQ42" s="33">
        <v>14</v>
      </c>
      <c r="AR42" s="33">
        <f>+AP42-AQ42</f>
        <v>10</v>
      </c>
      <c r="AS42" s="33">
        <v>7</v>
      </c>
      <c r="AU42" s="33">
        <v>2</v>
      </c>
      <c r="AV42" s="33" t="s">
        <v>74</v>
      </c>
      <c r="AW42" s="33">
        <v>4</v>
      </c>
      <c r="AX42" s="33">
        <v>2</v>
      </c>
      <c r="AY42" s="33">
        <v>1</v>
      </c>
      <c r="AZ42" s="33">
        <v>1</v>
      </c>
      <c r="BA42" s="33">
        <v>18</v>
      </c>
      <c r="BB42" s="33">
        <v>14</v>
      </c>
      <c r="BC42" s="33">
        <f>+BA42-BB42</f>
        <v>4</v>
      </c>
      <c r="BD42" s="33">
        <v>7</v>
      </c>
      <c r="BF42" s="33">
        <v>2</v>
      </c>
      <c r="BG42" s="33" t="s">
        <v>82</v>
      </c>
      <c r="BH42" s="33">
        <v>4</v>
      </c>
      <c r="BI42" s="33">
        <v>3</v>
      </c>
      <c r="BJ42" s="33">
        <v>1</v>
      </c>
      <c r="BK42" s="33">
        <v>0</v>
      </c>
      <c r="BL42" s="33">
        <v>18</v>
      </c>
      <c r="BM42" s="33">
        <v>8</v>
      </c>
      <c r="BN42" s="33">
        <f>+BL42-BM42</f>
        <v>10</v>
      </c>
      <c r="BO42" s="33">
        <v>9</v>
      </c>
    </row>
    <row r="43" spans="1:67" ht="15">
      <c r="A43" s="10" t="s">
        <v>10</v>
      </c>
      <c r="B43" s="5" t="str">
        <f>+A2</f>
        <v>FIRTINASPOR</v>
      </c>
      <c r="C43" s="140">
        <v>2</v>
      </c>
      <c r="D43" s="140">
        <v>6</v>
      </c>
      <c r="E43" s="5" t="str">
        <f>+A5</f>
        <v>KARACABEY</v>
      </c>
      <c r="F43" s="43"/>
      <c r="G43" s="10" t="s">
        <v>10</v>
      </c>
      <c r="H43" s="5" t="str">
        <f>+B2</f>
        <v>ULUDAĞ SPOR</v>
      </c>
      <c r="I43" s="140">
        <v>2</v>
      </c>
      <c r="J43" s="140">
        <v>2</v>
      </c>
      <c r="K43" s="7" t="str">
        <f>+B5</f>
        <v>DENETİM SPOR</v>
      </c>
      <c r="L43" s="10" t="s">
        <v>34</v>
      </c>
      <c r="M43" s="5" t="str">
        <f>+L2</f>
        <v>ATLETİK MÜŞAVİR</v>
      </c>
      <c r="N43" s="140">
        <v>1</v>
      </c>
      <c r="O43" s="140">
        <v>8</v>
      </c>
      <c r="P43" s="5" t="str">
        <f>+L5</f>
        <v>TEK DÜZEN SPOR</v>
      </c>
      <c r="Q43" s="10" t="s">
        <v>34</v>
      </c>
      <c r="R43" s="5" t="str">
        <f>+M2</f>
        <v>DİREN MUHASEBE</v>
      </c>
      <c r="S43" s="140">
        <v>0</v>
      </c>
      <c r="T43" s="140">
        <v>4</v>
      </c>
      <c r="U43" s="7" t="str">
        <f>+M5</f>
        <v>MALİ UNİTED</v>
      </c>
      <c r="W43" s="1">
        <v>7</v>
      </c>
      <c r="X43" s="1">
        <v>2</v>
      </c>
      <c r="Y43" s="33">
        <v>3</v>
      </c>
      <c r="Z43" s="33" t="s">
        <v>87</v>
      </c>
      <c r="AA43" s="33">
        <v>4</v>
      </c>
      <c r="AB43" s="33">
        <v>2</v>
      </c>
      <c r="AC43" s="33">
        <v>2</v>
      </c>
      <c r="AD43" s="33">
        <v>0</v>
      </c>
      <c r="AE43" s="33">
        <v>11</v>
      </c>
      <c r="AF43" s="33">
        <v>17</v>
      </c>
      <c r="AG43" s="33">
        <f>+AE43-AF43</f>
        <v>-6</v>
      </c>
      <c r="AH43" s="33">
        <v>6</v>
      </c>
      <c r="AJ43" s="33">
        <v>3</v>
      </c>
      <c r="AK43" s="33" t="s">
        <v>89</v>
      </c>
      <c r="AL43" s="33">
        <v>4</v>
      </c>
      <c r="AM43" s="33">
        <v>2</v>
      </c>
      <c r="AN43" s="33">
        <v>1</v>
      </c>
      <c r="AO43" s="33">
        <v>1</v>
      </c>
      <c r="AP43" s="33">
        <v>19</v>
      </c>
      <c r="AQ43" s="33">
        <v>22</v>
      </c>
      <c r="AR43" s="33">
        <f>+AP43-AQ43</f>
        <v>-3</v>
      </c>
      <c r="AS43" s="33">
        <v>7</v>
      </c>
      <c r="AU43" s="33">
        <v>3</v>
      </c>
      <c r="AV43" s="33" t="s">
        <v>69</v>
      </c>
      <c r="AW43" s="33">
        <v>4</v>
      </c>
      <c r="AX43" s="33">
        <v>2</v>
      </c>
      <c r="AY43" s="33">
        <v>1</v>
      </c>
      <c r="AZ43" s="33">
        <v>1</v>
      </c>
      <c r="BA43" s="33">
        <v>10</v>
      </c>
      <c r="BB43" s="33">
        <v>12</v>
      </c>
      <c r="BC43" s="33">
        <f>+BA43-BB43</f>
        <v>-2</v>
      </c>
      <c r="BD43" s="33">
        <v>7</v>
      </c>
      <c r="BF43" s="33">
        <v>3</v>
      </c>
      <c r="BG43" s="33" t="s">
        <v>71</v>
      </c>
      <c r="BH43" s="33">
        <v>4</v>
      </c>
      <c r="BI43" s="33">
        <v>2</v>
      </c>
      <c r="BJ43" s="33">
        <v>2</v>
      </c>
      <c r="BK43" s="33">
        <v>0</v>
      </c>
      <c r="BL43" s="33">
        <v>33</v>
      </c>
      <c r="BM43" s="33">
        <v>15</v>
      </c>
      <c r="BN43" s="33">
        <f>+BL43-BM43</f>
        <v>18</v>
      </c>
      <c r="BO43" s="33">
        <v>6</v>
      </c>
    </row>
    <row r="44" spans="1:67" ht="15">
      <c r="A44" s="10" t="s">
        <v>8</v>
      </c>
      <c r="B44" s="5" t="str">
        <f>+A4</f>
        <v>BAĞIMSIZLAR</v>
      </c>
      <c r="C44" s="140">
        <v>3</v>
      </c>
      <c r="D44" s="140">
        <v>7</v>
      </c>
      <c r="E44" s="5" t="str">
        <f>+A3</f>
        <v>GÖKMAVİLER</v>
      </c>
      <c r="F44" s="43"/>
      <c r="G44" s="10" t="s">
        <v>8</v>
      </c>
      <c r="H44" s="5" t="str">
        <f>+B4</f>
        <v>GEMLİKSPOR</v>
      </c>
      <c r="I44" s="140">
        <v>4</v>
      </c>
      <c r="J44" s="140">
        <v>10</v>
      </c>
      <c r="K44" s="7" t="str">
        <f>+B3</f>
        <v>ALTIN MİZAN</v>
      </c>
      <c r="L44" s="10" t="s">
        <v>35</v>
      </c>
      <c r="M44" s="5" t="str">
        <f>+L4</f>
        <v>FETİH SPOR</v>
      </c>
      <c r="N44" s="140">
        <v>6</v>
      </c>
      <c r="O44" s="140">
        <v>1</v>
      </c>
      <c r="P44" s="5" t="str">
        <f>+L3</f>
        <v>TURAN SPOR</v>
      </c>
      <c r="Q44" s="10" t="s">
        <v>35</v>
      </c>
      <c r="R44" s="5" t="str">
        <f>+M4</f>
        <v>BİLANÇO</v>
      </c>
      <c r="S44" s="140">
        <v>3</v>
      </c>
      <c r="T44" s="140">
        <v>4</v>
      </c>
      <c r="U44" s="7" t="str">
        <f>+M3</f>
        <v>1326 YEŞİL İNCİLER</v>
      </c>
      <c r="Y44" s="33">
        <v>4</v>
      </c>
      <c r="Z44" s="33" t="s">
        <v>88</v>
      </c>
      <c r="AA44" s="33">
        <v>4</v>
      </c>
      <c r="AB44" s="33">
        <v>1</v>
      </c>
      <c r="AC44" s="33">
        <v>3</v>
      </c>
      <c r="AD44" s="33">
        <v>0</v>
      </c>
      <c r="AE44" s="33">
        <v>18</v>
      </c>
      <c r="AF44" s="33">
        <v>12</v>
      </c>
      <c r="AG44" s="33">
        <f>+AE44-AF44</f>
        <v>6</v>
      </c>
      <c r="AH44" s="33">
        <v>3</v>
      </c>
      <c r="AJ44" s="33">
        <v>4</v>
      </c>
      <c r="AK44" s="33" t="s">
        <v>72</v>
      </c>
      <c r="AL44" s="33">
        <v>4</v>
      </c>
      <c r="AM44" s="33">
        <v>1</v>
      </c>
      <c r="AN44" s="33">
        <v>2</v>
      </c>
      <c r="AO44" s="33">
        <v>1</v>
      </c>
      <c r="AP44" s="33">
        <v>14</v>
      </c>
      <c r="AQ44" s="33">
        <v>23</v>
      </c>
      <c r="AR44" s="33">
        <f>+AP44-AQ44</f>
        <v>-9</v>
      </c>
      <c r="AS44" s="33">
        <v>4</v>
      </c>
      <c r="AU44" s="33">
        <v>4</v>
      </c>
      <c r="AV44" s="33" t="s">
        <v>64</v>
      </c>
      <c r="AW44" s="33">
        <v>4</v>
      </c>
      <c r="AX44" s="33">
        <v>2</v>
      </c>
      <c r="AY44" s="33">
        <v>2</v>
      </c>
      <c r="AZ44" s="33">
        <v>0</v>
      </c>
      <c r="BA44" s="33">
        <v>21</v>
      </c>
      <c r="BB44" s="33">
        <v>10</v>
      </c>
      <c r="BC44" s="33">
        <f>+BA44-BB44</f>
        <v>11</v>
      </c>
      <c r="BD44" s="33">
        <v>6</v>
      </c>
      <c r="BF44" s="33">
        <v>4</v>
      </c>
      <c r="BG44" s="33" t="s">
        <v>67</v>
      </c>
      <c r="BH44" s="33">
        <v>4</v>
      </c>
      <c r="BI44" s="33">
        <v>2</v>
      </c>
      <c r="BJ44" s="33">
        <v>2</v>
      </c>
      <c r="BK44" s="33">
        <v>0</v>
      </c>
      <c r="BL44" s="33">
        <v>15</v>
      </c>
      <c r="BM44" s="33">
        <v>17</v>
      </c>
      <c r="BN44" s="33">
        <f>+BL44-BM44</f>
        <v>-2</v>
      </c>
      <c r="BO44" s="33">
        <v>6</v>
      </c>
    </row>
    <row r="45" spans="1:67" ht="15">
      <c r="A45" s="10" t="s">
        <v>1</v>
      </c>
      <c r="B45" s="5" t="str">
        <f>+A1</f>
        <v>MATRAHSIZLAR</v>
      </c>
      <c r="C45" s="6"/>
      <c r="D45" s="6"/>
      <c r="E45" s="5"/>
      <c r="F45" s="43"/>
      <c r="G45" s="10" t="s">
        <v>1</v>
      </c>
      <c r="H45" s="5" t="str">
        <f>+B1</f>
        <v>MALİ ÇÖZÜM</v>
      </c>
      <c r="I45" s="6"/>
      <c r="J45" s="6"/>
      <c r="K45" s="7"/>
      <c r="L45" s="10" t="s">
        <v>1</v>
      </c>
      <c r="M45" s="5" t="str">
        <f>+L1</f>
        <v>MALİ YILDIZLAR</v>
      </c>
      <c r="N45" s="6"/>
      <c r="O45" s="6"/>
      <c r="P45" s="5"/>
      <c r="Q45" s="10" t="s">
        <v>1</v>
      </c>
      <c r="R45" s="5" t="str">
        <f>+M1</f>
        <v>MAVİ YILDIZLAR</v>
      </c>
      <c r="S45" s="6"/>
      <c r="T45" s="6"/>
      <c r="U45" s="7"/>
      <c r="Y45" s="33">
        <v>5</v>
      </c>
      <c r="Z45" s="33" t="s">
        <v>70</v>
      </c>
      <c r="AA45" s="33">
        <v>4</v>
      </c>
      <c r="AB45" s="33">
        <v>0</v>
      </c>
      <c r="AC45" s="33">
        <v>4</v>
      </c>
      <c r="AD45" s="33">
        <v>0</v>
      </c>
      <c r="AE45" s="33">
        <v>5</v>
      </c>
      <c r="AF45" s="33">
        <v>50</v>
      </c>
      <c r="AG45" s="33">
        <f>+AE45-AF45</f>
        <v>-45</v>
      </c>
      <c r="AH45" s="33">
        <v>0</v>
      </c>
      <c r="AJ45" s="33">
        <v>5</v>
      </c>
      <c r="AK45" s="33" t="s">
        <v>81</v>
      </c>
      <c r="AL45" s="33">
        <v>4</v>
      </c>
      <c r="AM45" s="33">
        <v>0</v>
      </c>
      <c r="AN45" s="33">
        <v>3</v>
      </c>
      <c r="AO45" s="33">
        <v>1</v>
      </c>
      <c r="AP45" s="33">
        <v>10</v>
      </c>
      <c r="AQ45" s="33">
        <v>23</v>
      </c>
      <c r="AR45" s="33">
        <f>+AP45-AQ45</f>
        <v>-13</v>
      </c>
      <c r="AS45" s="33">
        <v>1</v>
      </c>
      <c r="AU45" s="33">
        <v>5</v>
      </c>
      <c r="AV45" s="33" t="s">
        <v>80</v>
      </c>
      <c r="AW45" s="33">
        <v>4</v>
      </c>
      <c r="AX45" s="33">
        <v>0</v>
      </c>
      <c r="AY45" s="33">
        <v>4</v>
      </c>
      <c r="AZ45" s="33">
        <v>0</v>
      </c>
      <c r="BA45" s="33">
        <v>2</v>
      </c>
      <c r="BB45" s="33">
        <v>23</v>
      </c>
      <c r="BC45" s="33">
        <f>+BA45-BB45</f>
        <v>-21</v>
      </c>
      <c r="BD45" s="33">
        <v>0</v>
      </c>
      <c r="BF45" s="33">
        <v>5</v>
      </c>
      <c r="BG45" s="33" t="s">
        <v>73</v>
      </c>
      <c r="BH45" s="33">
        <v>4</v>
      </c>
      <c r="BI45" s="33">
        <v>0</v>
      </c>
      <c r="BJ45" s="33">
        <v>4</v>
      </c>
      <c r="BK45" s="33">
        <v>0</v>
      </c>
      <c r="BL45" s="33">
        <v>6</v>
      </c>
      <c r="BM45" s="33">
        <v>47</v>
      </c>
      <c r="BN45" s="33">
        <f>+BL45-BM45</f>
        <v>-41</v>
      </c>
      <c r="BO45" s="33">
        <v>0</v>
      </c>
    </row>
    <row r="46" spans="1:67" ht="13.5" thickBot="1">
      <c r="A46" s="10"/>
      <c r="B46" s="5"/>
      <c r="C46" s="6"/>
      <c r="D46" s="6"/>
      <c r="E46" s="5"/>
      <c r="F46" s="43"/>
      <c r="G46" s="10"/>
      <c r="H46" s="5"/>
      <c r="I46" s="6"/>
      <c r="J46" s="6"/>
      <c r="K46" s="7"/>
      <c r="L46" s="10"/>
      <c r="M46" s="5"/>
      <c r="N46" s="6"/>
      <c r="O46" s="6"/>
      <c r="P46" s="5"/>
      <c r="Q46" s="10"/>
      <c r="R46" s="5"/>
      <c r="S46" s="6"/>
      <c r="T46" s="6"/>
      <c r="U46" s="7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</row>
    <row r="47" spans="1:21" ht="14.25" thickBot="1" thickTop="1">
      <c r="A47" s="16"/>
      <c r="B47" s="17"/>
      <c r="C47" s="18"/>
      <c r="D47" s="18"/>
      <c r="E47" s="17"/>
      <c r="F47" s="46"/>
      <c r="G47" s="19"/>
      <c r="H47" s="17"/>
      <c r="I47" s="18"/>
      <c r="J47" s="18"/>
      <c r="K47" s="20"/>
      <c r="L47" s="16"/>
      <c r="M47" s="17"/>
      <c r="N47" s="18"/>
      <c r="O47" s="18"/>
      <c r="P47" s="17"/>
      <c r="Q47" s="19"/>
      <c r="R47" s="17"/>
      <c r="S47" s="18"/>
      <c r="T47" s="18"/>
      <c r="U47" s="20"/>
    </row>
    <row r="48" ht="13.5" thickTop="1"/>
    <row r="49" spans="1:21" ht="12.75">
      <c r="A49" s="3"/>
      <c r="B49" s="3"/>
      <c r="C49" s="34"/>
      <c r="D49" s="3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2:21" ht="12.75">
      <c r="B50" s="3"/>
      <c r="C50" s="34"/>
      <c r="D50" s="3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2:21" ht="12.75">
      <c r="B51" s="3"/>
      <c r="C51" s="34"/>
      <c r="D51" s="3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ht="12.75">
      <c r="B52" s="3"/>
      <c r="C52" s="34"/>
      <c r="D52" s="3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ht="12.75">
      <c r="B53" s="3"/>
      <c r="C53" s="34"/>
      <c r="D53" s="3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</sheetData>
  <sheetProtection/>
  <printOptions/>
  <pageMargins left="0.7480314960629921" right="0.7480314960629921" top="0.1968503937007874" bottom="0.5905511811023623" header="0.5118110236220472" footer="0.5118110236220472"/>
  <pageSetup fitToHeight="1" fitToWidth="1" horizontalDpi="600" verticalDpi="600" orientation="landscape" paperSize="9" scale="51" r:id="rId3"/>
  <colBreaks count="1" manualBreakCount="1">
    <brk id="2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3"/>
  <sheetViews>
    <sheetView zoomScale="75" zoomScaleNormal="75" zoomScalePageLayoutView="0" workbookViewId="0" topLeftCell="W13">
      <selection activeCell="BK44" sqref="BK44"/>
    </sheetView>
  </sheetViews>
  <sheetFormatPr defaultColWidth="9.00390625" defaultRowHeight="12.75"/>
  <cols>
    <col min="1" max="1" width="15.875" style="1" customWidth="1"/>
    <col min="2" max="2" width="18.375" style="1" customWidth="1"/>
    <col min="3" max="3" width="4.00390625" style="2" customWidth="1"/>
    <col min="4" max="4" width="4.125" style="2" customWidth="1"/>
    <col min="5" max="6" width="18.875" style="1" customWidth="1"/>
    <col min="7" max="7" width="3.125" style="1" customWidth="1"/>
    <col min="8" max="8" width="15.75390625" style="1" customWidth="1"/>
    <col min="9" max="9" width="17.00390625" style="1" customWidth="1"/>
    <col min="10" max="10" width="4.125" style="1" customWidth="1"/>
    <col min="11" max="11" width="4.00390625" style="1" customWidth="1"/>
    <col min="12" max="13" width="17.625" style="1" customWidth="1"/>
    <col min="14" max="14" width="20.25390625" style="1" customWidth="1"/>
    <col min="15" max="15" width="21.375" style="1" customWidth="1"/>
    <col min="16" max="17" width="4.00390625" style="1" customWidth="1"/>
    <col min="18" max="19" width="19.875" style="1" customWidth="1"/>
    <col min="20" max="20" width="14.875" style="1" customWidth="1"/>
    <col min="21" max="21" width="22.75390625" style="1" customWidth="1"/>
    <col min="22" max="23" width="4.375" style="1" customWidth="1"/>
    <col min="24" max="24" width="21.75390625" style="1" customWidth="1"/>
    <col min="25" max="26" width="0" style="1" hidden="1" customWidth="1"/>
    <col min="27" max="27" width="19.875" style="1" customWidth="1"/>
    <col min="28" max="28" width="5.75390625" style="47" customWidth="1"/>
    <col min="29" max="29" width="3.625" style="1" customWidth="1"/>
    <col min="30" max="30" width="19.875" style="1" customWidth="1"/>
    <col min="31" max="32" width="3.00390625" style="1" bestFit="1" customWidth="1"/>
    <col min="33" max="33" width="3.125" style="1" bestFit="1" customWidth="1"/>
    <col min="34" max="34" width="3.00390625" style="1" bestFit="1" customWidth="1"/>
    <col min="35" max="36" width="4.00390625" style="1" bestFit="1" customWidth="1"/>
    <col min="37" max="37" width="4.625" style="1" bestFit="1" customWidth="1"/>
    <col min="38" max="38" width="7.125" style="1" customWidth="1"/>
    <col min="39" max="39" width="3.875" style="1" customWidth="1"/>
    <col min="40" max="40" width="3.00390625" style="1" bestFit="1" customWidth="1"/>
    <col min="41" max="41" width="19.875" style="1" customWidth="1"/>
    <col min="42" max="43" width="3.00390625" style="1" bestFit="1" customWidth="1"/>
    <col min="44" max="44" width="3.125" style="1" bestFit="1" customWidth="1"/>
    <col min="45" max="45" width="3.00390625" style="1" bestFit="1" customWidth="1"/>
    <col min="46" max="47" width="4.00390625" style="1" bestFit="1" customWidth="1"/>
    <col min="48" max="48" width="4.625" style="1" bestFit="1" customWidth="1"/>
    <col min="49" max="49" width="6.625" style="1" customWidth="1"/>
    <col min="50" max="50" width="9.125" style="1" customWidth="1"/>
    <col min="51" max="51" width="3.625" style="1" customWidth="1"/>
    <col min="52" max="52" width="22.75390625" style="1" customWidth="1"/>
    <col min="53" max="54" width="3.00390625" style="1" bestFit="1" customWidth="1"/>
    <col min="55" max="55" width="3.125" style="1" bestFit="1" customWidth="1"/>
    <col min="56" max="56" width="3.00390625" style="1" bestFit="1" customWidth="1"/>
    <col min="57" max="58" width="4.00390625" style="1" bestFit="1" customWidth="1"/>
    <col min="59" max="59" width="4.625" style="1" bestFit="1" customWidth="1"/>
    <col min="60" max="60" width="7.125" style="1" customWidth="1"/>
    <col min="61" max="61" width="3.875" style="1" customWidth="1"/>
    <col min="62" max="62" width="3.00390625" style="1" bestFit="1" customWidth="1"/>
    <col min="63" max="63" width="23.875" style="1" customWidth="1"/>
    <col min="64" max="65" width="3.00390625" style="1" bestFit="1" customWidth="1"/>
    <col min="66" max="66" width="3.125" style="1" bestFit="1" customWidth="1"/>
    <col min="67" max="67" width="3.00390625" style="1" bestFit="1" customWidth="1"/>
    <col min="68" max="69" width="4.00390625" style="1" bestFit="1" customWidth="1"/>
    <col min="70" max="70" width="4.625" style="1" bestFit="1" customWidth="1"/>
    <col min="71" max="71" width="6.625" style="1" customWidth="1"/>
    <col min="72" max="16384" width="9.125" style="1" customWidth="1"/>
  </cols>
  <sheetData>
    <row r="1" spans="1:17" ht="15.75" customHeight="1">
      <c r="A1" s="35" t="str">
        <f>+'1.YARI'!A1</f>
        <v>MATRAHSIZLAR</v>
      </c>
      <c r="B1" s="36" t="str">
        <f>+'1.YARI'!B1</f>
        <v>MALİ ÇÖZÜM</v>
      </c>
      <c r="E1" s="37"/>
      <c r="F1" s="5"/>
      <c r="N1" s="35" t="str">
        <f>+'1.YARI'!L1</f>
        <v>MALİ YILDIZLAR</v>
      </c>
      <c r="O1" s="36" t="str">
        <f>+'1.YARI'!M1</f>
        <v>MAVİ YILDIZLAR</v>
      </c>
      <c r="P1" s="35"/>
      <c r="Q1" s="36"/>
    </row>
    <row r="2" spans="1:24" ht="20.25">
      <c r="A2" s="37" t="str">
        <f>+'1.YARI'!A2</f>
        <v>FIRTINASPOR</v>
      </c>
      <c r="B2" s="38" t="str">
        <f>+'1.YARI'!B2</f>
        <v>ULUDAĞ SPOR</v>
      </c>
      <c r="E2" s="189" t="s">
        <v>347</v>
      </c>
      <c r="F2" s="190"/>
      <c r="G2" s="191"/>
      <c r="H2" s="191"/>
      <c r="I2" s="191"/>
      <c r="J2" s="191"/>
      <c r="K2" s="191"/>
      <c r="N2" s="37" t="str">
        <f>+'1.YARI'!L2</f>
        <v>ATLETİK MÜŞAVİR</v>
      </c>
      <c r="O2" s="38" t="str">
        <f>+'1.YARI'!M2</f>
        <v>DİREN MUHASEBE</v>
      </c>
      <c r="Q2" s="38"/>
      <c r="S2" s="192"/>
      <c r="T2" s="193"/>
      <c r="U2" s="193"/>
      <c r="V2" s="194"/>
      <c r="W2" s="194"/>
      <c r="X2" s="194"/>
    </row>
    <row r="3" spans="1:17" ht="12.75">
      <c r="A3" s="37" t="str">
        <f>+'1.YARI'!A3</f>
        <v>GÖKMAVİLER</v>
      </c>
      <c r="B3" s="38" t="str">
        <f>+'1.YARI'!B3</f>
        <v>ALTIN MİZAN</v>
      </c>
      <c r="E3" s="37"/>
      <c r="F3" s="5"/>
      <c r="H3" s="93"/>
      <c r="I3" s="93"/>
      <c r="N3" s="37" t="str">
        <f>+'1.YARI'!L3</f>
        <v>TURAN SPOR</v>
      </c>
      <c r="O3" s="38" t="str">
        <f>+'1.YARI'!M3</f>
        <v>1326 YEŞİL İNCİLER</v>
      </c>
      <c r="Q3" s="38"/>
    </row>
    <row r="4" spans="1:17" ht="12.75">
      <c r="A4" s="37" t="str">
        <f>+'1.YARI'!A4</f>
        <v>BAĞIMSIZLAR</v>
      </c>
      <c r="B4" s="38" t="str">
        <f>+'1.YARI'!B4</f>
        <v>GEMLİKSPOR</v>
      </c>
      <c r="E4" s="37"/>
      <c r="F4" s="5"/>
      <c r="N4" s="37" t="str">
        <f>+'1.YARI'!L4</f>
        <v>FETİH SPOR</v>
      </c>
      <c r="O4" s="38" t="str">
        <f>+'1.YARI'!M4</f>
        <v>BİLANÇO</v>
      </c>
      <c r="Q4" s="38"/>
    </row>
    <row r="5" spans="1:17" ht="12.75">
      <c r="A5" s="37" t="str">
        <f>+'1.YARI'!A5</f>
        <v>KARACABEY</v>
      </c>
      <c r="B5" s="38" t="str">
        <f>+'1.YARI'!B5</f>
        <v>DENETİM SPOR</v>
      </c>
      <c r="E5" s="37"/>
      <c r="F5" s="5"/>
      <c r="N5" s="37" t="str">
        <f>+'1.YARI'!L5</f>
        <v>TEK DÜZEN SPOR</v>
      </c>
      <c r="O5" s="38" t="str">
        <f>+'1.YARI'!M5</f>
        <v>MALİ UNİTED</v>
      </c>
      <c r="Q5" s="38"/>
    </row>
    <row r="6" spans="2:9" ht="21.75" customHeight="1" thickBot="1">
      <c r="B6" s="41" t="s">
        <v>55</v>
      </c>
      <c r="C6" s="40"/>
      <c r="D6" s="40"/>
      <c r="E6" s="39"/>
      <c r="F6" s="39"/>
      <c r="G6" s="39"/>
      <c r="H6" s="39"/>
      <c r="I6" s="39"/>
    </row>
    <row r="7" spans="1:71" ht="19.5" thickBot="1" thickTop="1">
      <c r="A7" s="156" t="s">
        <v>0</v>
      </c>
      <c r="B7" s="157"/>
      <c r="C7" s="158"/>
      <c r="D7" s="158"/>
      <c r="E7" s="157"/>
      <c r="F7" s="159"/>
      <c r="G7" s="42"/>
      <c r="H7" s="156" t="s">
        <v>2</v>
      </c>
      <c r="I7" s="157"/>
      <c r="J7" s="158"/>
      <c r="K7" s="158"/>
      <c r="L7" s="157"/>
      <c r="M7" s="159"/>
      <c r="N7" s="160" t="s">
        <v>32</v>
      </c>
      <c r="O7" s="22"/>
      <c r="P7" s="23"/>
      <c r="Q7" s="23"/>
      <c r="R7" s="22"/>
      <c r="S7" s="22"/>
      <c r="T7" s="156" t="s">
        <v>33</v>
      </c>
      <c r="U7" s="157"/>
      <c r="V7" s="158"/>
      <c r="W7" s="158"/>
      <c r="X7" s="157"/>
      <c r="Y7" s="183"/>
      <c r="Z7" s="183" t="s">
        <v>20</v>
      </c>
      <c r="AA7" s="159"/>
      <c r="AC7" s="26"/>
      <c r="AD7" s="27" t="s">
        <v>315</v>
      </c>
      <c r="AE7" s="28"/>
      <c r="AF7" s="28"/>
      <c r="AG7" s="28"/>
      <c r="AH7" s="28"/>
      <c r="AI7" s="28"/>
      <c r="AJ7" s="28"/>
      <c r="AK7" s="28"/>
      <c r="AL7" s="29"/>
      <c r="AN7" s="26"/>
      <c r="AO7" s="27" t="s">
        <v>316</v>
      </c>
      <c r="AP7" s="28"/>
      <c r="AQ7" s="28"/>
      <c r="AR7" s="28"/>
      <c r="AS7" s="28"/>
      <c r="AT7" s="28"/>
      <c r="AU7" s="28"/>
      <c r="AV7" s="28"/>
      <c r="AW7" s="29"/>
      <c r="AY7" s="26"/>
      <c r="AZ7" s="27" t="s">
        <v>317</v>
      </c>
      <c r="BA7" s="28"/>
      <c r="BB7" s="28"/>
      <c r="BC7" s="28"/>
      <c r="BD7" s="28"/>
      <c r="BE7" s="28"/>
      <c r="BF7" s="28"/>
      <c r="BG7" s="28"/>
      <c r="BH7" s="29"/>
      <c r="BJ7" s="26"/>
      <c r="BK7" s="27" t="s">
        <v>318</v>
      </c>
      <c r="BL7" s="28"/>
      <c r="BM7" s="28"/>
      <c r="BN7" s="28"/>
      <c r="BO7" s="28"/>
      <c r="BP7" s="28"/>
      <c r="BQ7" s="28"/>
      <c r="BR7" s="28"/>
      <c r="BS7" s="29"/>
    </row>
    <row r="8" spans="1:71" ht="18">
      <c r="A8" s="4"/>
      <c r="B8" s="5"/>
      <c r="C8" s="6"/>
      <c r="D8" s="6"/>
      <c r="E8" s="5"/>
      <c r="F8" s="5"/>
      <c r="G8" s="43"/>
      <c r="H8" s="164"/>
      <c r="I8" s="165"/>
      <c r="J8" s="166"/>
      <c r="K8" s="166"/>
      <c r="L8" s="165"/>
      <c r="M8" s="167"/>
      <c r="N8" s="161"/>
      <c r="O8" s="5"/>
      <c r="P8" s="6"/>
      <c r="Q8" s="6"/>
      <c r="R8" s="5"/>
      <c r="S8" s="5"/>
      <c r="T8" s="164"/>
      <c r="U8" s="165"/>
      <c r="V8" s="166"/>
      <c r="W8" s="166"/>
      <c r="X8" s="165"/>
      <c r="Y8" s="165"/>
      <c r="Z8" s="165"/>
      <c r="AA8" s="167"/>
      <c r="AC8" s="30"/>
      <c r="AD8" s="31" t="s">
        <v>12</v>
      </c>
      <c r="AE8" s="32" t="s">
        <v>19</v>
      </c>
      <c r="AF8" s="31" t="s">
        <v>13</v>
      </c>
      <c r="AG8" s="31" t="s">
        <v>14</v>
      </c>
      <c r="AH8" s="31" t="s">
        <v>15</v>
      </c>
      <c r="AI8" s="31" t="s">
        <v>16</v>
      </c>
      <c r="AJ8" s="31" t="s">
        <v>17</v>
      </c>
      <c r="AK8" s="31" t="s">
        <v>18</v>
      </c>
      <c r="AL8" s="32" t="s">
        <v>21</v>
      </c>
      <c r="AN8" s="30"/>
      <c r="AO8" s="31" t="s">
        <v>12</v>
      </c>
      <c r="AP8" s="32" t="s">
        <v>19</v>
      </c>
      <c r="AQ8" s="31" t="s">
        <v>13</v>
      </c>
      <c r="AR8" s="31" t="s">
        <v>14</v>
      </c>
      <c r="AS8" s="31" t="s">
        <v>15</v>
      </c>
      <c r="AT8" s="31" t="s">
        <v>16</v>
      </c>
      <c r="AU8" s="31" t="s">
        <v>17</v>
      </c>
      <c r="AV8" s="31" t="s">
        <v>18</v>
      </c>
      <c r="AW8" s="32" t="s">
        <v>21</v>
      </c>
      <c r="AY8" s="30"/>
      <c r="AZ8" s="31" t="s">
        <v>12</v>
      </c>
      <c r="BA8" s="32" t="s">
        <v>19</v>
      </c>
      <c r="BB8" s="31" t="s">
        <v>13</v>
      </c>
      <c r="BC8" s="31" t="s">
        <v>14</v>
      </c>
      <c r="BD8" s="31" t="s">
        <v>15</v>
      </c>
      <c r="BE8" s="31" t="s">
        <v>16</v>
      </c>
      <c r="BF8" s="31" t="s">
        <v>17</v>
      </c>
      <c r="BG8" s="31" t="s">
        <v>18</v>
      </c>
      <c r="BH8" s="32" t="s">
        <v>21</v>
      </c>
      <c r="BJ8" s="30" t="s">
        <v>264</v>
      </c>
      <c r="BK8" s="31" t="s">
        <v>12</v>
      </c>
      <c r="BL8" s="32" t="s">
        <v>19</v>
      </c>
      <c r="BM8" s="31" t="s">
        <v>13</v>
      </c>
      <c r="BN8" s="31" t="s">
        <v>14</v>
      </c>
      <c r="BO8" s="31" t="s">
        <v>15</v>
      </c>
      <c r="BP8" s="31" t="s">
        <v>16</v>
      </c>
      <c r="BQ8" s="31" t="s">
        <v>17</v>
      </c>
      <c r="BR8" s="31" t="s">
        <v>18</v>
      </c>
      <c r="BS8" s="32" t="s">
        <v>21</v>
      </c>
    </row>
    <row r="9" spans="1:71" ht="15">
      <c r="A9" s="8">
        <v>41972</v>
      </c>
      <c r="B9" s="5" t="s">
        <v>50</v>
      </c>
      <c r="C9" s="5" t="s">
        <v>11</v>
      </c>
      <c r="D9" s="6"/>
      <c r="E9" s="5"/>
      <c r="F9" s="5"/>
      <c r="G9" s="43"/>
      <c r="H9" s="8">
        <v>41972</v>
      </c>
      <c r="I9" s="5" t="s">
        <v>50</v>
      </c>
      <c r="J9" s="5" t="s">
        <v>9</v>
      </c>
      <c r="K9" s="6"/>
      <c r="L9" s="5"/>
      <c r="M9" s="7"/>
      <c r="N9" s="150">
        <f>+H9</f>
        <v>41972</v>
      </c>
      <c r="O9" s="5" t="s">
        <v>50</v>
      </c>
      <c r="P9" s="5" t="s">
        <v>11</v>
      </c>
      <c r="Q9" s="6"/>
      <c r="R9" s="5"/>
      <c r="S9" s="5"/>
      <c r="T9" s="8">
        <f>+N9</f>
        <v>41972</v>
      </c>
      <c r="U9" s="5" t="s">
        <v>50</v>
      </c>
      <c r="V9" s="5" t="s">
        <v>9</v>
      </c>
      <c r="W9" s="6"/>
      <c r="X9" s="5"/>
      <c r="Y9" s="5">
        <v>1</v>
      </c>
      <c r="Z9" s="5">
        <v>7</v>
      </c>
      <c r="AA9" s="7"/>
      <c r="AC9" s="33">
        <v>1</v>
      </c>
      <c r="AD9" s="33" t="s">
        <v>63</v>
      </c>
      <c r="AE9" s="33">
        <v>5</v>
      </c>
      <c r="AF9" s="33">
        <v>4</v>
      </c>
      <c r="AG9" s="33">
        <v>0</v>
      </c>
      <c r="AH9" s="33">
        <v>1</v>
      </c>
      <c r="AI9" s="33">
        <v>27</v>
      </c>
      <c r="AJ9" s="33">
        <v>5</v>
      </c>
      <c r="AK9" s="33">
        <f>+AI9-AJ9</f>
        <v>22</v>
      </c>
      <c r="AL9" s="33">
        <v>13</v>
      </c>
      <c r="AN9" s="33">
        <v>1</v>
      </c>
      <c r="AO9" s="33" t="s">
        <v>66</v>
      </c>
      <c r="AP9" s="33">
        <v>5</v>
      </c>
      <c r="AQ9" s="33">
        <v>3</v>
      </c>
      <c r="AR9" s="33">
        <v>0</v>
      </c>
      <c r="AS9" s="33">
        <v>2</v>
      </c>
      <c r="AT9" s="33">
        <v>29</v>
      </c>
      <c r="AU9" s="33">
        <v>12</v>
      </c>
      <c r="AV9" s="33">
        <f>+AT9-AU9</f>
        <v>17</v>
      </c>
      <c r="AW9" s="33">
        <v>11</v>
      </c>
      <c r="AY9" s="33">
        <v>1</v>
      </c>
      <c r="AZ9" s="33" t="s">
        <v>64</v>
      </c>
      <c r="BA9" s="33">
        <v>5</v>
      </c>
      <c r="BB9" s="33">
        <v>3</v>
      </c>
      <c r="BC9" s="33">
        <v>2</v>
      </c>
      <c r="BD9" s="33">
        <v>0</v>
      </c>
      <c r="BE9" s="33">
        <v>28</v>
      </c>
      <c r="BF9" s="33">
        <v>11</v>
      </c>
      <c r="BG9" s="33">
        <f>+BE9-BF9</f>
        <v>17</v>
      </c>
      <c r="BH9" s="33">
        <v>9</v>
      </c>
      <c r="BJ9" s="33">
        <v>1</v>
      </c>
      <c r="BK9" s="33" t="s">
        <v>65</v>
      </c>
      <c r="BL9" s="33">
        <v>5</v>
      </c>
      <c r="BM9" s="33">
        <v>4</v>
      </c>
      <c r="BN9" s="33">
        <v>1</v>
      </c>
      <c r="BO9" s="33">
        <v>0</v>
      </c>
      <c r="BP9" s="33">
        <v>27</v>
      </c>
      <c r="BQ9" s="33">
        <v>10</v>
      </c>
      <c r="BR9" s="33">
        <f>+BP9-BQ9</f>
        <v>17</v>
      </c>
      <c r="BS9" s="33">
        <v>12</v>
      </c>
    </row>
    <row r="10" spans="1:71" ht="15">
      <c r="A10" s="9"/>
      <c r="B10" s="5"/>
      <c r="C10" s="6"/>
      <c r="D10" s="6"/>
      <c r="E10" s="5"/>
      <c r="F10" s="5"/>
      <c r="G10" s="43"/>
      <c r="H10" s="9"/>
      <c r="I10" s="5"/>
      <c r="J10" s="6"/>
      <c r="K10" s="6"/>
      <c r="L10" s="5"/>
      <c r="M10" s="7"/>
      <c r="N10" s="5"/>
      <c r="O10" s="5"/>
      <c r="P10" s="6"/>
      <c r="Q10" s="6"/>
      <c r="R10" s="5"/>
      <c r="S10" s="5"/>
      <c r="T10" s="9"/>
      <c r="U10" s="5"/>
      <c r="V10" s="6"/>
      <c r="W10" s="6"/>
      <c r="X10" s="5"/>
      <c r="Y10" s="5">
        <v>2</v>
      </c>
      <c r="Z10" s="5">
        <v>6</v>
      </c>
      <c r="AA10" s="7"/>
      <c r="AC10" s="33">
        <v>2</v>
      </c>
      <c r="AD10" s="33" t="s">
        <v>78</v>
      </c>
      <c r="AE10" s="33">
        <v>4</v>
      </c>
      <c r="AF10" s="33">
        <v>3</v>
      </c>
      <c r="AG10" s="33">
        <v>0</v>
      </c>
      <c r="AH10" s="33">
        <v>1</v>
      </c>
      <c r="AI10" s="33">
        <v>32</v>
      </c>
      <c r="AJ10" s="33">
        <v>6</v>
      </c>
      <c r="AK10" s="33">
        <f>+AI10-AJ10</f>
        <v>26</v>
      </c>
      <c r="AL10" s="33">
        <v>10</v>
      </c>
      <c r="AN10" s="33">
        <v>2</v>
      </c>
      <c r="AO10" s="33" t="s">
        <v>68</v>
      </c>
      <c r="AP10" s="33">
        <v>5</v>
      </c>
      <c r="AQ10" s="33">
        <v>3</v>
      </c>
      <c r="AR10" s="33">
        <v>1</v>
      </c>
      <c r="AS10" s="33">
        <v>1</v>
      </c>
      <c r="AT10" s="33">
        <v>37</v>
      </c>
      <c r="AU10" s="33">
        <v>18</v>
      </c>
      <c r="AV10" s="33">
        <f>+AT10-AU10</f>
        <v>19</v>
      </c>
      <c r="AW10" s="33">
        <v>10</v>
      </c>
      <c r="AY10" s="33">
        <v>2</v>
      </c>
      <c r="AZ10" s="33" t="s">
        <v>79</v>
      </c>
      <c r="BA10" s="33">
        <v>4</v>
      </c>
      <c r="BB10" s="33">
        <v>3</v>
      </c>
      <c r="BC10" s="33">
        <v>1</v>
      </c>
      <c r="BD10" s="33">
        <v>0</v>
      </c>
      <c r="BE10" s="33">
        <v>19</v>
      </c>
      <c r="BF10" s="33">
        <v>11</v>
      </c>
      <c r="BG10" s="33">
        <f>+BE10-BF10</f>
        <v>8</v>
      </c>
      <c r="BH10" s="33">
        <v>9</v>
      </c>
      <c r="BJ10" s="33">
        <v>2</v>
      </c>
      <c r="BK10" s="33" t="s">
        <v>82</v>
      </c>
      <c r="BL10" s="33">
        <v>4</v>
      </c>
      <c r="BM10" s="33">
        <v>3</v>
      </c>
      <c r="BN10" s="33">
        <v>1</v>
      </c>
      <c r="BO10" s="33">
        <v>0</v>
      </c>
      <c r="BP10" s="33">
        <v>18</v>
      </c>
      <c r="BQ10" s="33">
        <v>8</v>
      </c>
      <c r="BR10" s="33">
        <f>+BP10-BQ10</f>
        <v>10</v>
      </c>
      <c r="BS10" s="33">
        <v>9</v>
      </c>
    </row>
    <row r="11" spans="1:71" ht="15">
      <c r="A11" s="10" t="s">
        <v>10</v>
      </c>
      <c r="B11" s="5" t="str">
        <f>+A1</f>
        <v>MATRAHSIZLAR</v>
      </c>
      <c r="C11" s="140">
        <v>3</v>
      </c>
      <c r="D11" s="140">
        <v>0</v>
      </c>
      <c r="E11" s="5" t="str">
        <f>+A4</f>
        <v>BAĞIMSIZLAR</v>
      </c>
      <c r="F11" s="5"/>
      <c r="G11" s="43"/>
      <c r="H11" s="10" t="s">
        <v>10</v>
      </c>
      <c r="I11" s="5" t="str">
        <f>+B1</f>
        <v>MALİ ÇÖZÜM</v>
      </c>
      <c r="J11" s="140">
        <v>6</v>
      </c>
      <c r="K11" s="140">
        <v>4</v>
      </c>
      <c r="L11" s="5" t="str">
        <f>+B4</f>
        <v>GEMLİKSPOR</v>
      </c>
      <c r="M11" s="7"/>
      <c r="N11" s="149" t="s">
        <v>34</v>
      </c>
      <c r="O11" s="5" t="str">
        <f>+N1</f>
        <v>MALİ YILDIZLAR</v>
      </c>
      <c r="P11" s="140">
        <v>7</v>
      </c>
      <c r="Q11" s="140">
        <v>1</v>
      </c>
      <c r="R11" s="5" t="str">
        <f>+N4</f>
        <v>FETİH SPOR</v>
      </c>
      <c r="S11" s="5"/>
      <c r="T11" s="10" t="s">
        <v>34</v>
      </c>
      <c r="U11" s="5" t="str">
        <f>+O1</f>
        <v>MAVİ YILDIZLAR</v>
      </c>
      <c r="V11" s="140">
        <v>3</v>
      </c>
      <c r="W11" s="140">
        <v>1</v>
      </c>
      <c r="X11" s="5" t="str">
        <f>+O4</f>
        <v>BİLANÇO</v>
      </c>
      <c r="Y11" s="5">
        <v>3</v>
      </c>
      <c r="Z11" s="5">
        <v>5</v>
      </c>
      <c r="AA11" s="7"/>
      <c r="AC11" s="33">
        <v>3</v>
      </c>
      <c r="AD11" s="33" t="s">
        <v>87</v>
      </c>
      <c r="AE11" s="33">
        <v>5</v>
      </c>
      <c r="AF11" s="33">
        <v>3</v>
      </c>
      <c r="AG11" s="33">
        <v>2</v>
      </c>
      <c r="AH11" s="33">
        <v>0</v>
      </c>
      <c r="AI11" s="33">
        <v>14</v>
      </c>
      <c r="AJ11" s="33">
        <v>17</v>
      </c>
      <c r="AK11" s="33">
        <f>+AI11-AJ11</f>
        <v>-3</v>
      </c>
      <c r="AL11" s="33">
        <v>9</v>
      </c>
      <c r="AN11" s="33">
        <v>3</v>
      </c>
      <c r="AO11" s="33" t="s">
        <v>89</v>
      </c>
      <c r="AP11" s="33">
        <v>5</v>
      </c>
      <c r="AQ11" s="33">
        <v>2</v>
      </c>
      <c r="AR11" s="33">
        <v>2</v>
      </c>
      <c r="AS11" s="33">
        <v>1</v>
      </c>
      <c r="AT11" s="33">
        <v>23</v>
      </c>
      <c r="AU11" s="33">
        <v>28</v>
      </c>
      <c r="AV11" s="33">
        <f>+AT11-AU11</f>
        <v>-5</v>
      </c>
      <c r="AW11" s="33">
        <v>7</v>
      </c>
      <c r="AY11" s="33">
        <v>3</v>
      </c>
      <c r="AZ11" s="33" t="s">
        <v>74</v>
      </c>
      <c r="BA11" s="33">
        <v>5</v>
      </c>
      <c r="BB11" s="33">
        <v>2</v>
      </c>
      <c r="BC11" s="33">
        <v>2</v>
      </c>
      <c r="BD11" s="33">
        <v>1</v>
      </c>
      <c r="BE11" s="33">
        <v>19</v>
      </c>
      <c r="BF11" s="33">
        <v>21</v>
      </c>
      <c r="BG11" s="33">
        <f>+BE11-BF11</f>
        <v>-2</v>
      </c>
      <c r="BH11" s="33">
        <v>7</v>
      </c>
      <c r="BJ11" s="33">
        <v>3</v>
      </c>
      <c r="BK11" s="33" t="s">
        <v>67</v>
      </c>
      <c r="BL11" s="33">
        <v>5</v>
      </c>
      <c r="BM11" s="33">
        <v>3</v>
      </c>
      <c r="BN11" s="33">
        <v>2</v>
      </c>
      <c r="BO11" s="33">
        <v>0</v>
      </c>
      <c r="BP11" s="33">
        <v>25</v>
      </c>
      <c r="BQ11" s="33">
        <v>22</v>
      </c>
      <c r="BR11" s="33">
        <f>+BP11-BQ11</f>
        <v>3</v>
      </c>
      <c r="BS11" s="33">
        <v>9</v>
      </c>
    </row>
    <row r="12" spans="1:71" ht="15">
      <c r="A12" s="10" t="s">
        <v>8</v>
      </c>
      <c r="B12" s="5" t="str">
        <f>+A2</f>
        <v>FIRTINASPOR</v>
      </c>
      <c r="C12" s="140">
        <v>0</v>
      </c>
      <c r="D12" s="140">
        <v>3</v>
      </c>
      <c r="E12" s="5" t="str">
        <f>+A3</f>
        <v>GÖKMAVİLER</v>
      </c>
      <c r="F12" s="5"/>
      <c r="G12" s="43"/>
      <c r="H12" s="10" t="s">
        <v>8</v>
      </c>
      <c r="I12" s="5" t="str">
        <f>+B2</f>
        <v>ULUDAĞ SPOR</v>
      </c>
      <c r="J12" s="140">
        <v>4</v>
      </c>
      <c r="K12" s="140">
        <v>13</v>
      </c>
      <c r="L12" s="5" t="str">
        <f>+B3</f>
        <v>ALTIN MİZAN</v>
      </c>
      <c r="M12" s="7"/>
      <c r="N12" s="149" t="s">
        <v>35</v>
      </c>
      <c r="O12" s="5" t="str">
        <f>+N2</f>
        <v>ATLETİK MÜŞAVİR</v>
      </c>
      <c r="P12" s="140">
        <v>3</v>
      </c>
      <c r="Q12" s="140">
        <v>4</v>
      </c>
      <c r="R12" s="5" t="str">
        <f>+N3</f>
        <v>TURAN SPOR</v>
      </c>
      <c r="S12" s="5"/>
      <c r="T12" s="10" t="s">
        <v>35</v>
      </c>
      <c r="U12" s="5" t="str">
        <f>+O2</f>
        <v>DİREN MUHASEBE</v>
      </c>
      <c r="V12" s="140">
        <v>5</v>
      </c>
      <c r="W12" s="140">
        <v>10</v>
      </c>
      <c r="X12" s="5" t="str">
        <f>+O3</f>
        <v>1326 YEŞİL İNCİLER</v>
      </c>
      <c r="Y12" s="5"/>
      <c r="Z12" s="5"/>
      <c r="AA12" s="7"/>
      <c r="AC12" s="33">
        <v>4</v>
      </c>
      <c r="AD12" s="33" t="s">
        <v>88</v>
      </c>
      <c r="AE12" s="33">
        <v>5</v>
      </c>
      <c r="AF12" s="33">
        <v>1</v>
      </c>
      <c r="AG12" s="33">
        <v>4</v>
      </c>
      <c r="AH12" s="33">
        <v>0</v>
      </c>
      <c r="AI12" s="33">
        <v>18</v>
      </c>
      <c r="AJ12" s="33">
        <v>15</v>
      </c>
      <c r="AK12" s="33">
        <f>+AI12-AJ12</f>
        <v>3</v>
      </c>
      <c r="AL12" s="33">
        <v>3</v>
      </c>
      <c r="AN12" s="33">
        <v>4</v>
      </c>
      <c r="AO12" s="33" t="s">
        <v>72</v>
      </c>
      <c r="AP12" s="33">
        <v>4</v>
      </c>
      <c r="AQ12" s="33">
        <v>1</v>
      </c>
      <c r="AR12" s="33">
        <v>2</v>
      </c>
      <c r="AS12" s="33">
        <v>1</v>
      </c>
      <c r="AT12" s="33">
        <v>14</v>
      </c>
      <c r="AU12" s="33">
        <v>23</v>
      </c>
      <c r="AV12" s="33">
        <f>+AT12-AU12</f>
        <v>-9</v>
      </c>
      <c r="AW12" s="33">
        <v>4</v>
      </c>
      <c r="AY12" s="33">
        <v>4</v>
      </c>
      <c r="AZ12" s="33" t="s">
        <v>69</v>
      </c>
      <c r="BA12" s="33">
        <v>5</v>
      </c>
      <c r="BB12" s="33">
        <v>2</v>
      </c>
      <c r="BC12" s="33">
        <v>2</v>
      </c>
      <c r="BD12" s="33">
        <v>1</v>
      </c>
      <c r="BE12" s="33">
        <v>13</v>
      </c>
      <c r="BF12" s="33">
        <v>16</v>
      </c>
      <c r="BG12" s="33">
        <f>+BE12-BF12</f>
        <v>-3</v>
      </c>
      <c r="BH12" s="33">
        <v>7</v>
      </c>
      <c r="BJ12" s="33">
        <v>4</v>
      </c>
      <c r="BK12" s="33" t="s">
        <v>71</v>
      </c>
      <c r="BL12" s="33">
        <v>5</v>
      </c>
      <c r="BM12" s="33">
        <v>2</v>
      </c>
      <c r="BN12" s="33">
        <v>3</v>
      </c>
      <c r="BO12" s="33">
        <v>0</v>
      </c>
      <c r="BP12" s="33">
        <v>34</v>
      </c>
      <c r="BQ12" s="33">
        <v>18</v>
      </c>
      <c r="BR12" s="33">
        <f>+BP12-BQ12</f>
        <v>16</v>
      </c>
      <c r="BS12" s="33">
        <v>6</v>
      </c>
    </row>
    <row r="13" spans="1:71" ht="15">
      <c r="A13" s="10" t="s">
        <v>1</v>
      </c>
      <c r="B13" s="5" t="str">
        <f>+A5</f>
        <v>KARACABEY</v>
      </c>
      <c r="C13" s="6"/>
      <c r="D13" s="6"/>
      <c r="E13" s="5"/>
      <c r="F13" s="5"/>
      <c r="G13" s="43"/>
      <c r="H13" s="10" t="s">
        <v>1</v>
      </c>
      <c r="I13" s="5" t="str">
        <f>+B5</f>
        <v>DENETİM SPOR</v>
      </c>
      <c r="J13" s="6"/>
      <c r="K13" s="6"/>
      <c r="L13" s="5"/>
      <c r="M13" s="7"/>
      <c r="N13" s="149" t="s">
        <v>1</v>
      </c>
      <c r="O13" s="5" t="str">
        <f>+N5</f>
        <v>TEK DÜZEN SPOR</v>
      </c>
      <c r="P13" s="6"/>
      <c r="Q13" s="6"/>
      <c r="R13" s="5"/>
      <c r="S13" s="5"/>
      <c r="T13" s="10" t="s">
        <v>1</v>
      </c>
      <c r="U13" s="5" t="str">
        <f>+O5</f>
        <v>MALİ UNİTED</v>
      </c>
      <c r="V13" s="6"/>
      <c r="W13" s="6"/>
      <c r="X13" s="5"/>
      <c r="Y13" s="5"/>
      <c r="Z13" s="5"/>
      <c r="AA13" s="7"/>
      <c r="AC13" s="33">
        <v>5</v>
      </c>
      <c r="AD13" s="33" t="s">
        <v>70</v>
      </c>
      <c r="AE13" s="33">
        <v>5</v>
      </c>
      <c r="AF13" s="33">
        <v>0</v>
      </c>
      <c r="AG13" s="33">
        <v>5</v>
      </c>
      <c r="AH13" s="33">
        <v>0</v>
      </c>
      <c r="AI13" s="33">
        <v>5</v>
      </c>
      <c r="AJ13" s="33">
        <v>53</v>
      </c>
      <c r="AK13" s="33">
        <f>+AI13-AJ13</f>
        <v>-48</v>
      </c>
      <c r="AL13" s="33">
        <v>0</v>
      </c>
      <c r="AN13" s="33">
        <v>5</v>
      </c>
      <c r="AO13" s="33" t="s">
        <v>81</v>
      </c>
      <c r="AP13" s="33">
        <v>5</v>
      </c>
      <c r="AQ13" s="33">
        <v>0</v>
      </c>
      <c r="AR13" s="33">
        <v>4</v>
      </c>
      <c r="AS13" s="33">
        <v>1</v>
      </c>
      <c r="AT13" s="33">
        <v>14</v>
      </c>
      <c r="AU13" s="33">
        <v>36</v>
      </c>
      <c r="AV13" s="33">
        <f>+AT13-AU13</f>
        <v>-22</v>
      </c>
      <c r="AW13" s="33">
        <v>1</v>
      </c>
      <c r="AY13" s="33">
        <v>5</v>
      </c>
      <c r="AZ13" s="33" t="s">
        <v>80</v>
      </c>
      <c r="BA13" s="33">
        <v>5</v>
      </c>
      <c r="BB13" s="33">
        <v>1</v>
      </c>
      <c r="BC13" s="33">
        <v>4</v>
      </c>
      <c r="BD13" s="33">
        <v>0</v>
      </c>
      <c r="BE13" s="33">
        <v>6</v>
      </c>
      <c r="BF13" s="33">
        <v>26</v>
      </c>
      <c r="BG13" s="33">
        <f>+BE13-BF13</f>
        <v>-20</v>
      </c>
      <c r="BH13" s="33">
        <v>3</v>
      </c>
      <c r="BJ13" s="33">
        <v>5</v>
      </c>
      <c r="BK13" s="33" t="s">
        <v>73</v>
      </c>
      <c r="BL13" s="33">
        <v>5</v>
      </c>
      <c r="BM13" s="33">
        <v>0</v>
      </c>
      <c r="BN13" s="33">
        <v>5</v>
      </c>
      <c r="BO13" s="33">
        <v>0</v>
      </c>
      <c r="BP13" s="33">
        <v>11</v>
      </c>
      <c r="BQ13" s="33">
        <v>57</v>
      </c>
      <c r="BR13" s="33">
        <f>+BP13-BQ13</f>
        <v>-46</v>
      </c>
      <c r="BS13" s="33">
        <v>0</v>
      </c>
    </row>
    <row r="14" spans="1:27" ht="13.5" thickBot="1">
      <c r="A14" s="10"/>
      <c r="B14" s="5"/>
      <c r="C14" s="6"/>
      <c r="D14" s="6"/>
      <c r="E14" s="5"/>
      <c r="F14" s="5"/>
      <c r="G14" s="43"/>
      <c r="H14" s="10"/>
      <c r="I14" s="5"/>
      <c r="J14" s="6"/>
      <c r="K14" s="6"/>
      <c r="L14" s="5"/>
      <c r="M14" s="7"/>
      <c r="N14" s="149"/>
      <c r="O14" s="5"/>
      <c r="P14" s="6"/>
      <c r="Q14" s="6"/>
      <c r="R14" s="5"/>
      <c r="S14" s="5"/>
      <c r="T14" s="10"/>
      <c r="U14" s="5"/>
      <c r="V14" s="6"/>
      <c r="W14" s="6"/>
      <c r="X14" s="5"/>
      <c r="Y14" s="5"/>
      <c r="Z14" s="5"/>
      <c r="AA14" s="7"/>
    </row>
    <row r="15" spans="1:71" ht="17.25" thickBot="1" thickTop="1">
      <c r="A15" s="11"/>
      <c r="B15" s="12"/>
      <c r="C15" s="13"/>
      <c r="D15" s="13"/>
      <c r="E15" s="12"/>
      <c r="F15" s="12"/>
      <c r="G15" s="44"/>
      <c r="H15" s="11"/>
      <c r="I15" s="12"/>
      <c r="J15" s="13"/>
      <c r="K15" s="13"/>
      <c r="L15" s="12"/>
      <c r="M15" s="12"/>
      <c r="N15" s="162"/>
      <c r="O15" s="12"/>
      <c r="P15" s="13"/>
      <c r="Q15" s="13"/>
      <c r="R15" s="12"/>
      <c r="S15" s="12"/>
      <c r="T15" s="184"/>
      <c r="U15" s="183"/>
      <c r="V15" s="185"/>
      <c r="W15" s="185"/>
      <c r="X15" s="183"/>
      <c r="Y15" s="183"/>
      <c r="Z15" s="183"/>
      <c r="AA15" s="186"/>
      <c r="AC15" s="26"/>
      <c r="AD15" s="27" t="s">
        <v>322</v>
      </c>
      <c r="AE15" s="28"/>
      <c r="AF15" s="28"/>
      <c r="AG15" s="28"/>
      <c r="AH15" s="28"/>
      <c r="AI15" s="28"/>
      <c r="AJ15" s="28"/>
      <c r="AK15" s="28"/>
      <c r="AL15" s="29"/>
      <c r="AN15" s="26"/>
      <c r="AO15" s="27" t="s">
        <v>321</v>
      </c>
      <c r="AP15" s="28"/>
      <c r="AQ15" s="28"/>
      <c r="AR15" s="28"/>
      <c r="AS15" s="28"/>
      <c r="AT15" s="28"/>
      <c r="AU15" s="28"/>
      <c r="AV15" s="28"/>
      <c r="AW15" s="29"/>
      <c r="AY15" s="26"/>
      <c r="AZ15" s="27" t="s">
        <v>320</v>
      </c>
      <c r="BA15" s="28"/>
      <c r="BB15" s="28"/>
      <c r="BC15" s="28"/>
      <c r="BD15" s="28"/>
      <c r="BE15" s="28"/>
      <c r="BF15" s="28"/>
      <c r="BG15" s="28"/>
      <c r="BH15" s="29"/>
      <c r="BJ15" s="26"/>
      <c r="BK15" s="27" t="s">
        <v>319</v>
      </c>
      <c r="BL15" s="28"/>
      <c r="BM15" s="28"/>
      <c r="BN15" s="28"/>
      <c r="BO15" s="28"/>
      <c r="BP15" s="28"/>
      <c r="BQ15" s="28"/>
      <c r="BR15" s="28"/>
      <c r="BS15" s="29"/>
    </row>
    <row r="16" spans="1:71" ht="16.5" thickTop="1">
      <c r="A16" s="10"/>
      <c r="B16" s="5"/>
      <c r="C16" s="6"/>
      <c r="D16" s="6"/>
      <c r="E16" s="5"/>
      <c r="F16" s="5"/>
      <c r="G16" s="43"/>
      <c r="H16" s="10"/>
      <c r="I16" s="5"/>
      <c r="J16" s="6"/>
      <c r="K16" s="6"/>
      <c r="L16" s="5"/>
      <c r="M16" s="7"/>
      <c r="N16" s="149"/>
      <c r="O16" s="5"/>
      <c r="P16" s="6"/>
      <c r="Q16" s="6"/>
      <c r="R16" s="5"/>
      <c r="S16" s="5"/>
      <c r="T16" s="10"/>
      <c r="U16" s="5"/>
      <c r="V16" s="6"/>
      <c r="W16" s="6"/>
      <c r="X16" s="5"/>
      <c r="Y16" s="5"/>
      <c r="Z16" s="5"/>
      <c r="AA16" s="7"/>
      <c r="AC16" s="30" t="s">
        <v>264</v>
      </c>
      <c r="AD16" s="31" t="s">
        <v>12</v>
      </c>
      <c r="AE16" s="32" t="s">
        <v>19</v>
      </c>
      <c r="AF16" s="31" t="s">
        <v>13</v>
      </c>
      <c r="AG16" s="31" t="s">
        <v>14</v>
      </c>
      <c r="AH16" s="31" t="s">
        <v>15</v>
      </c>
      <c r="AI16" s="31" t="s">
        <v>16</v>
      </c>
      <c r="AJ16" s="31" t="s">
        <v>17</v>
      </c>
      <c r="AK16" s="31" t="s">
        <v>18</v>
      </c>
      <c r="AL16" s="32" t="s">
        <v>21</v>
      </c>
      <c r="AN16" s="30"/>
      <c r="AO16" s="31" t="s">
        <v>12</v>
      </c>
      <c r="AP16" s="32" t="s">
        <v>19</v>
      </c>
      <c r="AQ16" s="31" t="s">
        <v>13</v>
      </c>
      <c r="AR16" s="31" t="s">
        <v>14</v>
      </c>
      <c r="AS16" s="31" t="s">
        <v>15</v>
      </c>
      <c r="AT16" s="31" t="s">
        <v>16</v>
      </c>
      <c r="AU16" s="31" t="s">
        <v>17</v>
      </c>
      <c r="AV16" s="31" t="s">
        <v>18</v>
      </c>
      <c r="AW16" s="32" t="s">
        <v>21</v>
      </c>
      <c r="AY16" s="30"/>
      <c r="AZ16" s="31" t="s">
        <v>12</v>
      </c>
      <c r="BA16" s="32" t="s">
        <v>19</v>
      </c>
      <c r="BB16" s="31" t="s">
        <v>13</v>
      </c>
      <c r="BC16" s="31" t="s">
        <v>14</v>
      </c>
      <c r="BD16" s="31" t="s">
        <v>15</v>
      </c>
      <c r="BE16" s="31" t="s">
        <v>16</v>
      </c>
      <c r="BF16" s="31" t="s">
        <v>17</v>
      </c>
      <c r="BG16" s="31" t="s">
        <v>18</v>
      </c>
      <c r="BH16" s="32" t="s">
        <v>21</v>
      </c>
      <c r="BJ16" s="30"/>
      <c r="BK16" s="31" t="s">
        <v>12</v>
      </c>
      <c r="BL16" s="32" t="s">
        <v>19</v>
      </c>
      <c r="BM16" s="31" t="s">
        <v>13</v>
      </c>
      <c r="BN16" s="31" t="s">
        <v>14</v>
      </c>
      <c r="BO16" s="31" t="s">
        <v>15</v>
      </c>
      <c r="BP16" s="31" t="s">
        <v>16</v>
      </c>
      <c r="BQ16" s="31" t="s">
        <v>17</v>
      </c>
      <c r="BR16" s="31" t="s">
        <v>18</v>
      </c>
      <c r="BS16" s="32" t="s">
        <v>21</v>
      </c>
    </row>
    <row r="17" spans="1:71" ht="15">
      <c r="A17" s="8">
        <f>+A9+7</f>
        <v>41979</v>
      </c>
      <c r="B17" s="5" t="s">
        <v>51</v>
      </c>
      <c r="C17" s="5" t="s">
        <v>9</v>
      </c>
      <c r="D17" s="6"/>
      <c r="E17" s="5"/>
      <c r="F17" s="5"/>
      <c r="G17" s="43"/>
      <c r="H17" s="8">
        <f>+A17</f>
        <v>41979</v>
      </c>
      <c r="I17" s="5" t="s">
        <v>51</v>
      </c>
      <c r="J17" s="5" t="s">
        <v>11</v>
      </c>
      <c r="K17" s="6"/>
      <c r="L17" s="5"/>
      <c r="M17" s="7"/>
      <c r="N17" s="150">
        <f>+N9+7</f>
        <v>41979</v>
      </c>
      <c r="O17" s="5" t="s">
        <v>51</v>
      </c>
      <c r="P17" s="5" t="s">
        <v>9</v>
      </c>
      <c r="Q17" s="6"/>
      <c r="R17" s="5"/>
      <c r="S17" s="5"/>
      <c r="T17" s="8">
        <f>+T9+7</f>
        <v>41979</v>
      </c>
      <c r="U17" s="5" t="s">
        <v>51</v>
      </c>
      <c r="V17" s="5" t="s">
        <v>11</v>
      </c>
      <c r="W17" s="6"/>
      <c r="X17" s="5"/>
      <c r="Y17" s="5">
        <v>3</v>
      </c>
      <c r="Z17" s="5">
        <v>7</v>
      </c>
      <c r="AA17" s="7"/>
      <c r="AC17" s="33">
        <v>1</v>
      </c>
      <c r="AD17" s="33" t="s">
        <v>63</v>
      </c>
      <c r="AE17" s="33">
        <v>6</v>
      </c>
      <c r="AF17" s="33">
        <v>5</v>
      </c>
      <c r="AG17" s="33">
        <v>0</v>
      </c>
      <c r="AH17" s="33">
        <v>1</v>
      </c>
      <c r="AI17" s="33">
        <v>30</v>
      </c>
      <c r="AJ17" s="33">
        <v>5</v>
      </c>
      <c r="AK17" s="33">
        <f>+AI17-AJ17</f>
        <v>25</v>
      </c>
      <c r="AL17" s="33">
        <v>16</v>
      </c>
      <c r="AN17" s="33">
        <v>1</v>
      </c>
      <c r="AO17" s="33" t="s">
        <v>66</v>
      </c>
      <c r="AP17" s="33">
        <v>6</v>
      </c>
      <c r="AQ17" s="33">
        <v>4</v>
      </c>
      <c r="AR17" s="33">
        <v>0</v>
      </c>
      <c r="AS17" s="33">
        <v>2</v>
      </c>
      <c r="AT17" s="33">
        <v>35</v>
      </c>
      <c r="AU17" s="33">
        <v>15</v>
      </c>
      <c r="AV17" s="33">
        <f>+AT17-AU17</f>
        <v>20</v>
      </c>
      <c r="AW17" s="33">
        <v>14</v>
      </c>
      <c r="AY17" s="33">
        <v>1</v>
      </c>
      <c r="AZ17" s="33" t="s">
        <v>64</v>
      </c>
      <c r="BA17" s="33">
        <v>6</v>
      </c>
      <c r="BB17" s="33">
        <v>4</v>
      </c>
      <c r="BC17" s="33">
        <v>2</v>
      </c>
      <c r="BD17" s="33">
        <v>0</v>
      </c>
      <c r="BE17" s="33">
        <v>32</v>
      </c>
      <c r="BF17" s="33">
        <v>14</v>
      </c>
      <c r="BG17" s="33">
        <f>+BE17-BF17</f>
        <v>18</v>
      </c>
      <c r="BH17" s="33">
        <v>12</v>
      </c>
      <c r="BJ17" s="33">
        <v>1</v>
      </c>
      <c r="BK17" s="33" t="s">
        <v>65</v>
      </c>
      <c r="BL17" s="33">
        <v>6</v>
      </c>
      <c r="BM17" s="33">
        <v>5</v>
      </c>
      <c r="BN17" s="33">
        <v>1</v>
      </c>
      <c r="BO17" s="33">
        <v>0</v>
      </c>
      <c r="BP17" s="33">
        <v>30</v>
      </c>
      <c r="BQ17" s="33">
        <v>10</v>
      </c>
      <c r="BR17" s="33">
        <f>+BP17-BQ17</f>
        <v>20</v>
      </c>
      <c r="BS17" s="33">
        <v>15</v>
      </c>
    </row>
    <row r="18" spans="1:71" ht="15">
      <c r="A18" s="10"/>
      <c r="G18" s="43"/>
      <c r="H18" s="10"/>
      <c r="I18" s="5"/>
      <c r="J18" s="6"/>
      <c r="K18" s="6"/>
      <c r="L18" s="5"/>
      <c r="M18" s="7"/>
      <c r="N18" s="149"/>
      <c r="P18" s="2"/>
      <c r="Q18" s="2"/>
      <c r="T18" s="10"/>
      <c r="U18" s="5"/>
      <c r="V18" s="6"/>
      <c r="W18" s="6"/>
      <c r="X18" s="5"/>
      <c r="Y18" s="5">
        <v>4</v>
      </c>
      <c r="Z18" s="5">
        <v>6</v>
      </c>
      <c r="AA18" s="7"/>
      <c r="AC18" s="33">
        <f>+AC17+1</f>
        <v>2</v>
      </c>
      <c r="AD18" s="33" t="s">
        <v>78</v>
      </c>
      <c r="AE18" s="33">
        <v>5</v>
      </c>
      <c r="AF18" s="33">
        <v>4</v>
      </c>
      <c r="AG18" s="33">
        <v>0</v>
      </c>
      <c r="AH18" s="33">
        <v>1</v>
      </c>
      <c r="AI18" s="33">
        <v>40</v>
      </c>
      <c r="AJ18" s="33">
        <v>9</v>
      </c>
      <c r="AK18" s="33">
        <f>+AI18-AJ18</f>
        <v>31</v>
      </c>
      <c r="AL18" s="33">
        <v>13</v>
      </c>
      <c r="AN18" s="33">
        <v>2</v>
      </c>
      <c r="AO18" s="33" t="s">
        <v>68</v>
      </c>
      <c r="AP18" s="33">
        <v>6</v>
      </c>
      <c r="AQ18" s="33">
        <v>4</v>
      </c>
      <c r="AR18" s="33">
        <v>1</v>
      </c>
      <c r="AS18" s="33">
        <v>1</v>
      </c>
      <c r="AT18" s="33">
        <v>44</v>
      </c>
      <c r="AU18" s="33">
        <v>19</v>
      </c>
      <c r="AV18" s="33">
        <f>+AT18-AU18</f>
        <v>25</v>
      </c>
      <c r="AW18" s="33">
        <v>13</v>
      </c>
      <c r="AY18" s="33">
        <v>2</v>
      </c>
      <c r="AZ18" s="33" t="s">
        <v>79</v>
      </c>
      <c r="BA18" s="33">
        <v>5</v>
      </c>
      <c r="BB18" s="33">
        <v>4</v>
      </c>
      <c r="BC18" s="33">
        <v>1</v>
      </c>
      <c r="BD18" s="33">
        <v>0</v>
      </c>
      <c r="BE18" s="33">
        <v>24</v>
      </c>
      <c r="BF18" s="33">
        <v>15</v>
      </c>
      <c r="BG18" s="33">
        <f>+BE18-BF18</f>
        <v>9</v>
      </c>
      <c r="BH18" s="33">
        <v>12</v>
      </c>
      <c r="BJ18" s="33">
        <v>2</v>
      </c>
      <c r="BK18" s="33" t="s">
        <v>82</v>
      </c>
      <c r="BL18" s="33">
        <v>5</v>
      </c>
      <c r="BM18" s="33">
        <v>4</v>
      </c>
      <c r="BN18" s="33">
        <v>1</v>
      </c>
      <c r="BO18" s="33">
        <v>0</v>
      </c>
      <c r="BP18" s="33">
        <v>21</v>
      </c>
      <c r="BQ18" s="33">
        <v>10</v>
      </c>
      <c r="BR18" s="33">
        <f>+BP18-BQ18</f>
        <v>11</v>
      </c>
      <c r="BS18" s="33">
        <v>12</v>
      </c>
    </row>
    <row r="19" spans="1:71" ht="15">
      <c r="A19" s="10" t="s">
        <v>34</v>
      </c>
      <c r="B19" s="5" t="str">
        <f>+A3</f>
        <v>GÖKMAVİLER</v>
      </c>
      <c r="C19" s="140">
        <v>3</v>
      </c>
      <c r="D19" s="140">
        <v>8</v>
      </c>
      <c r="E19" s="5" t="str">
        <f>+A5</f>
        <v>KARACABEY</v>
      </c>
      <c r="F19" s="5"/>
      <c r="G19" s="43"/>
      <c r="H19" s="10" t="s">
        <v>34</v>
      </c>
      <c r="I19" s="5" t="str">
        <f>+B3</f>
        <v>ALTIN MİZAN</v>
      </c>
      <c r="J19" s="140">
        <v>7</v>
      </c>
      <c r="K19" s="140">
        <v>1</v>
      </c>
      <c r="L19" s="5" t="str">
        <f>+B5</f>
        <v>DENETİM SPOR</v>
      </c>
      <c r="M19" s="7"/>
      <c r="N19" s="149" t="s">
        <v>10</v>
      </c>
      <c r="O19" s="5" t="str">
        <f>+N3</f>
        <v>TURAN SPOR</v>
      </c>
      <c r="P19" s="140">
        <v>4</v>
      </c>
      <c r="Q19" s="140">
        <v>5</v>
      </c>
      <c r="R19" s="5" t="str">
        <f>+N5</f>
        <v>TEK DÜZEN SPOR</v>
      </c>
      <c r="S19" s="5"/>
      <c r="T19" s="10" t="s">
        <v>10</v>
      </c>
      <c r="U19" s="5" t="str">
        <f>+O3</f>
        <v>1326 YEŞİL İNCİLER</v>
      </c>
      <c r="V19" s="140">
        <v>2</v>
      </c>
      <c r="W19" s="140">
        <v>3</v>
      </c>
      <c r="X19" s="5" t="str">
        <f>+O5</f>
        <v>MALİ UNİTED</v>
      </c>
      <c r="Y19" s="5">
        <v>2</v>
      </c>
      <c r="Z19" s="5">
        <v>1</v>
      </c>
      <c r="AA19" s="7"/>
      <c r="AC19" s="33">
        <f>+AC18+1</f>
        <v>3</v>
      </c>
      <c r="AD19" s="33" t="s">
        <v>87</v>
      </c>
      <c r="AE19" s="33">
        <v>6</v>
      </c>
      <c r="AF19" s="33">
        <v>3</v>
      </c>
      <c r="AG19" s="33">
        <v>3</v>
      </c>
      <c r="AH19" s="33">
        <v>0</v>
      </c>
      <c r="AI19" s="33">
        <v>17</v>
      </c>
      <c r="AJ19" s="33">
        <v>25</v>
      </c>
      <c r="AK19" s="33">
        <f>+AI19-AJ19</f>
        <v>-8</v>
      </c>
      <c r="AL19" s="33">
        <v>9</v>
      </c>
      <c r="AN19" s="33">
        <v>3</v>
      </c>
      <c r="AO19" s="33" t="s">
        <v>89</v>
      </c>
      <c r="AP19" s="33">
        <v>5</v>
      </c>
      <c r="AQ19" s="33">
        <v>2</v>
      </c>
      <c r="AR19" s="33">
        <v>2</v>
      </c>
      <c r="AS19" s="33">
        <v>1</v>
      </c>
      <c r="AT19" s="33">
        <v>23</v>
      </c>
      <c r="AU19" s="33">
        <v>28</v>
      </c>
      <c r="AV19" s="33">
        <f>+AT19-AU19</f>
        <v>-5</v>
      </c>
      <c r="AW19" s="33">
        <v>7</v>
      </c>
      <c r="AY19" s="33">
        <v>3</v>
      </c>
      <c r="AZ19" s="33" t="s">
        <v>74</v>
      </c>
      <c r="BA19" s="33">
        <v>5</v>
      </c>
      <c r="BB19" s="33">
        <v>2</v>
      </c>
      <c r="BC19" s="33">
        <v>2</v>
      </c>
      <c r="BD19" s="33">
        <v>1</v>
      </c>
      <c r="BE19" s="33">
        <v>19</v>
      </c>
      <c r="BF19" s="33">
        <v>21</v>
      </c>
      <c r="BG19" s="33">
        <f>+BE19-BF19</f>
        <v>-2</v>
      </c>
      <c r="BH19" s="33">
        <v>7</v>
      </c>
      <c r="BJ19" s="33">
        <v>3</v>
      </c>
      <c r="BK19" s="33" t="s">
        <v>67</v>
      </c>
      <c r="BL19" s="33">
        <v>6</v>
      </c>
      <c r="BM19" s="33">
        <v>3</v>
      </c>
      <c r="BN19" s="33">
        <v>3</v>
      </c>
      <c r="BO19" s="33">
        <v>0</v>
      </c>
      <c r="BP19" s="33">
        <v>27</v>
      </c>
      <c r="BQ19" s="33">
        <v>25</v>
      </c>
      <c r="BR19" s="33">
        <f>+BP19-BQ19</f>
        <v>2</v>
      </c>
      <c r="BS19" s="33">
        <v>9</v>
      </c>
    </row>
    <row r="20" spans="1:71" ht="15">
      <c r="A20" s="10" t="s">
        <v>35</v>
      </c>
      <c r="B20" s="5" t="str">
        <f>+A1</f>
        <v>MATRAHSIZLAR</v>
      </c>
      <c r="C20" s="140">
        <v>3</v>
      </c>
      <c r="D20" s="140">
        <v>0</v>
      </c>
      <c r="E20" s="5" t="str">
        <f>+A2</f>
        <v>FIRTINASPOR</v>
      </c>
      <c r="F20" s="5"/>
      <c r="G20" s="43"/>
      <c r="H20" s="10" t="s">
        <v>35</v>
      </c>
      <c r="I20" s="5" t="str">
        <f>+B1</f>
        <v>MALİ ÇÖZÜM</v>
      </c>
      <c r="J20" s="140">
        <v>6</v>
      </c>
      <c r="K20" s="140">
        <v>3</v>
      </c>
      <c r="L20" s="5" t="str">
        <f>+B2</f>
        <v>ULUDAĞ SPOR</v>
      </c>
      <c r="M20" s="7"/>
      <c r="N20" s="149" t="s">
        <v>8</v>
      </c>
      <c r="O20" s="5" t="str">
        <f>+N1</f>
        <v>MALİ YILDIZLAR</v>
      </c>
      <c r="P20" s="140">
        <v>4</v>
      </c>
      <c r="Q20" s="140">
        <v>3</v>
      </c>
      <c r="R20" s="5" t="str">
        <f>+N2</f>
        <v>ATLETİK MÜŞAVİR</v>
      </c>
      <c r="S20" s="5"/>
      <c r="T20" s="10" t="s">
        <v>8</v>
      </c>
      <c r="U20" s="5" t="str">
        <f>+O1</f>
        <v>MAVİ YILDIZLAR</v>
      </c>
      <c r="V20" s="140">
        <v>3</v>
      </c>
      <c r="W20" s="140">
        <v>0</v>
      </c>
      <c r="X20" s="5" t="str">
        <f>+O2</f>
        <v>DİREN MUHASEBE</v>
      </c>
      <c r="Y20" s="5"/>
      <c r="Z20" s="5"/>
      <c r="AA20" s="7"/>
      <c r="AC20" s="33">
        <f>+AC19+1</f>
        <v>4</v>
      </c>
      <c r="AD20" s="33" t="s">
        <v>88</v>
      </c>
      <c r="AE20" s="33">
        <v>6</v>
      </c>
      <c r="AF20" s="33">
        <v>1</v>
      </c>
      <c r="AG20" s="33">
        <v>5</v>
      </c>
      <c r="AH20" s="33">
        <v>0</v>
      </c>
      <c r="AI20" s="33">
        <v>18</v>
      </c>
      <c r="AJ20" s="33">
        <v>18</v>
      </c>
      <c r="AK20" s="33">
        <f>+AI20-AJ20</f>
        <v>0</v>
      </c>
      <c r="AL20" s="33">
        <v>3</v>
      </c>
      <c r="AN20" s="33">
        <v>4</v>
      </c>
      <c r="AO20" s="33" t="s">
        <v>72</v>
      </c>
      <c r="AP20" s="33">
        <v>5</v>
      </c>
      <c r="AQ20" s="33">
        <v>1</v>
      </c>
      <c r="AR20" s="33">
        <v>3</v>
      </c>
      <c r="AS20" s="33">
        <v>1</v>
      </c>
      <c r="AT20" s="33">
        <v>15</v>
      </c>
      <c r="AU20" s="33">
        <v>30</v>
      </c>
      <c r="AV20" s="33">
        <f>+AT20-AU20</f>
        <v>-15</v>
      </c>
      <c r="AW20" s="33">
        <v>4</v>
      </c>
      <c r="AY20" s="33">
        <v>4</v>
      </c>
      <c r="AZ20" s="33" t="s">
        <v>69</v>
      </c>
      <c r="BA20" s="33">
        <v>6</v>
      </c>
      <c r="BB20" s="33">
        <v>2</v>
      </c>
      <c r="BC20" s="33">
        <v>3</v>
      </c>
      <c r="BD20" s="33">
        <v>1</v>
      </c>
      <c r="BE20" s="33">
        <v>16</v>
      </c>
      <c r="BF20" s="33">
        <v>20</v>
      </c>
      <c r="BG20" s="33">
        <f>+BE20-BF20</f>
        <v>-4</v>
      </c>
      <c r="BH20" s="33">
        <v>7</v>
      </c>
      <c r="BJ20" s="33">
        <v>4</v>
      </c>
      <c r="BK20" s="33" t="s">
        <v>71</v>
      </c>
      <c r="BL20" s="33">
        <v>5</v>
      </c>
      <c r="BM20" s="33">
        <v>2</v>
      </c>
      <c r="BN20" s="33">
        <v>3</v>
      </c>
      <c r="BO20" s="33">
        <v>0</v>
      </c>
      <c r="BP20" s="33">
        <v>34</v>
      </c>
      <c r="BQ20" s="33">
        <v>18</v>
      </c>
      <c r="BR20" s="33">
        <f>+BP20-BQ20</f>
        <v>16</v>
      </c>
      <c r="BS20" s="33">
        <v>6</v>
      </c>
    </row>
    <row r="21" spans="1:71" ht="15">
      <c r="A21" s="10" t="s">
        <v>1</v>
      </c>
      <c r="B21" s="5" t="str">
        <f>+A4</f>
        <v>BAĞIMSIZLAR</v>
      </c>
      <c r="C21" s="6"/>
      <c r="D21" s="6"/>
      <c r="E21" s="5"/>
      <c r="F21" s="5"/>
      <c r="G21" s="43"/>
      <c r="H21" s="10" t="s">
        <v>1</v>
      </c>
      <c r="I21" s="5" t="str">
        <f>+B4</f>
        <v>GEMLİKSPOR</v>
      </c>
      <c r="J21" s="6"/>
      <c r="K21" s="6"/>
      <c r="L21" s="5"/>
      <c r="M21" s="7"/>
      <c r="N21" s="149" t="s">
        <v>1</v>
      </c>
      <c r="O21" s="5" t="str">
        <f>+N4</f>
        <v>FETİH SPOR</v>
      </c>
      <c r="P21" s="6"/>
      <c r="Q21" s="6"/>
      <c r="R21" s="5"/>
      <c r="S21" s="5"/>
      <c r="T21" s="10" t="s">
        <v>1</v>
      </c>
      <c r="U21" s="5" t="str">
        <f>+O4</f>
        <v>BİLANÇO</v>
      </c>
      <c r="V21" s="6"/>
      <c r="W21" s="6"/>
      <c r="X21" s="5"/>
      <c r="Y21" s="5"/>
      <c r="Z21" s="5"/>
      <c r="AA21" s="7"/>
      <c r="AC21" s="33">
        <f>+AC20+1</f>
        <v>5</v>
      </c>
      <c r="AD21" s="33" t="s">
        <v>70</v>
      </c>
      <c r="AE21" s="33">
        <v>5</v>
      </c>
      <c r="AF21" s="33">
        <v>0</v>
      </c>
      <c r="AG21" s="33">
        <v>5</v>
      </c>
      <c r="AH21" s="33">
        <v>0</v>
      </c>
      <c r="AI21" s="33">
        <v>5</v>
      </c>
      <c r="AJ21" s="33">
        <v>53</v>
      </c>
      <c r="AK21" s="33">
        <f>+AI21-AJ21</f>
        <v>-48</v>
      </c>
      <c r="AL21" s="33">
        <v>0</v>
      </c>
      <c r="AN21" s="33">
        <v>5</v>
      </c>
      <c r="AO21" s="33" t="s">
        <v>81</v>
      </c>
      <c r="AP21" s="33">
        <v>6</v>
      </c>
      <c r="AQ21" s="33">
        <v>0</v>
      </c>
      <c r="AR21" s="33">
        <v>5</v>
      </c>
      <c r="AS21" s="33">
        <v>1</v>
      </c>
      <c r="AT21" s="33">
        <v>17</v>
      </c>
      <c r="AU21" s="33">
        <v>42</v>
      </c>
      <c r="AV21" s="33">
        <f>+AT21-AU21</f>
        <v>-25</v>
      </c>
      <c r="AW21" s="33">
        <v>1</v>
      </c>
      <c r="AY21" s="33">
        <v>5</v>
      </c>
      <c r="AZ21" s="33" t="s">
        <v>80</v>
      </c>
      <c r="BA21" s="33">
        <v>6</v>
      </c>
      <c r="BB21" s="33">
        <v>1</v>
      </c>
      <c r="BC21" s="33">
        <v>5</v>
      </c>
      <c r="BD21" s="33">
        <v>0</v>
      </c>
      <c r="BE21" s="33">
        <v>10</v>
      </c>
      <c r="BF21" s="33">
        <v>31</v>
      </c>
      <c r="BG21" s="33">
        <f>+BE21-BF21</f>
        <v>-21</v>
      </c>
      <c r="BH21" s="33">
        <v>3</v>
      </c>
      <c r="BJ21" s="33">
        <v>5</v>
      </c>
      <c r="BK21" s="33" t="s">
        <v>73</v>
      </c>
      <c r="BL21" s="33">
        <v>6</v>
      </c>
      <c r="BM21" s="33">
        <v>0</v>
      </c>
      <c r="BN21" s="33">
        <v>6</v>
      </c>
      <c r="BO21" s="33">
        <v>0</v>
      </c>
      <c r="BP21" s="33">
        <v>11</v>
      </c>
      <c r="BQ21" s="33">
        <v>60</v>
      </c>
      <c r="BR21" s="33">
        <f>+BP21-BQ21</f>
        <v>-49</v>
      </c>
      <c r="BS21" s="33">
        <v>0</v>
      </c>
    </row>
    <row r="22" spans="1:27" ht="13.5" thickBot="1">
      <c r="A22" s="10"/>
      <c r="B22" s="5"/>
      <c r="C22" s="6"/>
      <c r="D22" s="6"/>
      <c r="E22" s="5"/>
      <c r="F22" s="5"/>
      <c r="G22" s="43"/>
      <c r="H22" s="10"/>
      <c r="I22" s="5"/>
      <c r="J22" s="6"/>
      <c r="K22" s="6"/>
      <c r="L22" s="5"/>
      <c r="M22" s="7"/>
      <c r="N22" s="149"/>
      <c r="O22" s="5"/>
      <c r="P22" s="6"/>
      <c r="Q22" s="6"/>
      <c r="R22" s="5"/>
      <c r="S22" s="5"/>
      <c r="T22" s="10"/>
      <c r="U22" s="5"/>
      <c r="V22" s="6"/>
      <c r="W22" s="6"/>
      <c r="X22" s="5"/>
      <c r="Y22" s="5"/>
      <c r="Z22" s="5"/>
      <c r="AA22" s="7"/>
    </row>
    <row r="23" spans="1:71" ht="17.25" thickBot="1" thickTop="1">
      <c r="A23" s="11"/>
      <c r="B23" s="12"/>
      <c r="C23" s="13"/>
      <c r="D23" s="13"/>
      <c r="E23" s="12"/>
      <c r="F23" s="12"/>
      <c r="G23" s="151"/>
      <c r="H23" s="176"/>
      <c r="I23" s="177"/>
      <c r="J23" s="178"/>
      <c r="K23" s="178"/>
      <c r="L23" s="177"/>
      <c r="M23" s="177"/>
      <c r="N23" s="162"/>
      <c r="O23" s="12"/>
      <c r="P23" s="13"/>
      <c r="Q23" s="13"/>
      <c r="R23" s="12"/>
      <c r="S23" s="12"/>
      <c r="T23" s="184"/>
      <c r="U23" s="183"/>
      <c r="V23" s="185"/>
      <c r="W23" s="185"/>
      <c r="X23" s="183"/>
      <c r="Y23" s="183"/>
      <c r="Z23" s="183"/>
      <c r="AA23" s="186"/>
      <c r="AC23" s="26"/>
      <c r="AD23" s="27" t="s">
        <v>323</v>
      </c>
      <c r="AE23" s="28"/>
      <c r="AF23" s="28"/>
      <c r="AG23" s="28"/>
      <c r="AH23" s="28"/>
      <c r="AI23" s="28"/>
      <c r="AJ23" s="28"/>
      <c r="AK23" s="28"/>
      <c r="AL23" s="29"/>
      <c r="AN23" s="26"/>
      <c r="AO23" s="27" t="s">
        <v>324</v>
      </c>
      <c r="AP23" s="28"/>
      <c r="AQ23" s="28"/>
      <c r="AR23" s="28"/>
      <c r="AS23" s="28"/>
      <c r="AT23" s="28"/>
      <c r="AU23" s="28"/>
      <c r="AV23" s="28"/>
      <c r="AW23" s="29"/>
      <c r="AY23" s="26"/>
      <c r="AZ23" s="27" t="s">
        <v>325</v>
      </c>
      <c r="BA23" s="28"/>
      <c r="BB23" s="28"/>
      <c r="BC23" s="28"/>
      <c r="BD23" s="28"/>
      <c r="BE23" s="28"/>
      <c r="BF23" s="28"/>
      <c r="BG23" s="28"/>
      <c r="BH23" s="29"/>
      <c r="BJ23" s="26"/>
      <c r="BK23" s="27" t="s">
        <v>326</v>
      </c>
      <c r="BL23" s="28"/>
      <c r="BM23" s="28"/>
      <c r="BN23" s="28"/>
      <c r="BO23" s="28"/>
      <c r="BP23" s="28"/>
      <c r="BQ23" s="28"/>
      <c r="BR23" s="28"/>
      <c r="BS23" s="29"/>
    </row>
    <row r="24" spans="1:71" ht="16.5" thickTop="1">
      <c r="A24" s="10"/>
      <c r="B24" s="5"/>
      <c r="C24" s="6"/>
      <c r="D24" s="6"/>
      <c r="E24" s="5"/>
      <c r="F24" s="5"/>
      <c r="G24" s="153"/>
      <c r="H24" s="182"/>
      <c r="I24" s="165"/>
      <c r="J24" s="166"/>
      <c r="K24" s="166"/>
      <c r="L24" s="165"/>
      <c r="M24" s="167"/>
      <c r="N24" s="149"/>
      <c r="O24" s="5"/>
      <c r="P24" s="6"/>
      <c r="Q24" s="6"/>
      <c r="R24" s="5"/>
      <c r="S24" s="5"/>
      <c r="T24" s="10"/>
      <c r="U24" s="5"/>
      <c r="V24" s="6"/>
      <c r="W24" s="6"/>
      <c r="X24" s="5"/>
      <c r="Y24" s="5"/>
      <c r="Z24" s="5"/>
      <c r="AA24" s="7"/>
      <c r="AC24" s="30" t="s">
        <v>264</v>
      </c>
      <c r="AD24" s="31" t="s">
        <v>12</v>
      </c>
      <c r="AE24" s="32" t="s">
        <v>19</v>
      </c>
      <c r="AF24" s="31" t="s">
        <v>13</v>
      </c>
      <c r="AG24" s="31" t="s">
        <v>14</v>
      </c>
      <c r="AH24" s="31" t="s">
        <v>15</v>
      </c>
      <c r="AI24" s="31" t="s">
        <v>16</v>
      </c>
      <c r="AJ24" s="31" t="s">
        <v>17</v>
      </c>
      <c r="AK24" s="31" t="s">
        <v>18</v>
      </c>
      <c r="AL24" s="32" t="s">
        <v>21</v>
      </c>
      <c r="AN24" s="30" t="s">
        <v>264</v>
      </c>
      <c r="AO24" s="31" t="s">
        <v>12</v>
      </c>
      <c r="AP24" s="32" t="s">
        <v>19</v>
      </c>
      <c r="AQ24" s="31" t="s">
        <v>13</v>
      </c>
      <c r="AR24" s="31" t="s">
        <v>14</v>
      </c>
      <c r="AS24" s="31" t="s">
        <v>15</v>
      </c>
      <c r="AT24" s="31" t="s">
        <v>16</v>
      </c>
      <c r="AU24" s="31" t="s">
        <v>17</v>
      </c>
      <c r="AV24" s="31" t="s">
        <v>18</v>
      </c>
      <c r="AW24" s="32" t="s">
        <v>21</v>
      </c>
      <c r="AY24" s="30" t="s">
        <v>264</v>
      </c>
      <c r="AZ24" s="31" t="s">
        <v>12</v>
      </c>
      <c r="BA24" s="32" t="s">
        <v>19</v>
      </c>
      <c r="BB24" s="31" t="s">
        <v>13</v>
      </c>
      <c r="BC24" s="31" t="s">
        <v>14</v>
      </c>
      <c r="BD24" s="31" t="s">
        <v>15</v>
      </c>
      <c r="BE24" s="31" t="s">
        <v>16</v>
      </c>
      <c r="BF24" s="31" t="s">
        <v>17</v>
      </c>
      <c r="BG24" s="31" t="s">
        <v>18</v>
      </c>
      <c r="BH24" s="32" t="s">
        <v>21</v>
      </c>
      <c r="BJ24" s="30" t="s">
        <v>264</v>
      </c>
      <c r="BK24" s="31" t="s">
        <v>12</v>
      </c>
      <c r="BL24" s="32" t="s">
        <v>19</v>
      </c>
      <c r="BM24" s="31" t="s">
        <v>13</v>
      </c>
      <c r="BN24" s="31" t="s">
        <v>14</v>
      </c>
      <c r="BO24" s="31" t="s">
        <v>15</v>
      </c>
      <c r="BP24" s="31" t="s">
        <v>16</v>
      </c>
      <c r="BQ24" s="31" t="s">
        <v>17</v>
      </c>
      <c r="BR24" s="31" t="s">
        <v>18</v>
      </c>
      <c r="BS24" s="32" t="s">
        <v>21</v>
      </c>
    </row>
    <row r="25" spans="1:71" ht="15">
      <c r="A25" s="8">
        <f>+A17+7</f>
        <v>41986</v>
      </c>
      <c r="B25" s="5" t="s">
        <v>52</v>
      </c>
      <c r="C25" s="5"/>
      <c r="D25" s="6"/>
      <c r="E25" s="5"/>
      <c r="F25" s="5" t="s">
        <v>264</v>
      </c>
      <c r="G25" s="43"/>
      <c r="H25" s="8">
        <f>+A25</f>
        <v>41986</v>
      </c>
      <c r="I25" s="5" t="s">
        <v>52</v>
      </c>
      <c r="J25" s="5"/>
      <c r="K25" s="6"/>
      <c r="L25" s="5"/>
      <c r="M25" s="7"/>
      <c r="N25" s="150">
        <f>+N17+7</f>
        <v>41986</v>
      </c>
      <c r="O25" s="5" t="s">
        <v>52</v>
      </c>
      <c r="P25" s="5" t="s">
        <v>11</v>
      </c>
      <c r="Q25" s="6"/>
      <c r="R25" s="5"/>
      <c r="S25" s="5"/>
      <c r="T25" s="8">
        <f>+T17+7</f>
        <v>41986</v>
      </c>
      <c r="U25" s="5" t="s">
        <v>52</v>
      </c>
      <c r="V25" s="5"/>
      <c r="W25" s="6"/>
      <c r="X25" s="5"/>
      <c r="Y25" s="5">
        <v>3</v>
      </c>
      <c r="Z25" s="5">
        <v>2</v>
      </c>
      <c r="AA25" s="7"/>
      <c r="AC25" s="33">
        <v>1</v>
      </c>
      <c r="AD25" s="33" t="s">
        <v>63</v>
      </c>
      <c r="AE25" s="33">
        <v>7</v>
      </c>
      <c r="AF25" s="33">
        <v>6</v>
      </c>
      <c r="AG25" s="33">
        <v>0</v>
      </c>
      <c r="AH25" s="33">
        <v>1</v>
      </c>
      <c r="AI25" s="33">
        <v>34</v>
      </c>
      <c r="AJ25" s="33">
        <v>7</v>
      </c>
      <c r="AK25" s="33">
        <f>+AI25-AJ25</f>
        <v>27</v>
      </c>
      <c r="AL25" s="33">
        <v>19</v>
      </c>
      <c r="AN25" s="33">
        <v>1</v>
      </c>
      <c r="AO25" s="33" t="s">
        <v>66</v>
      </c>
      <c r="AP25" s="33">
        <v>7</v>
      </c>
      <c r="AQ25" s="33">
        <v>4</v>
      </c>
      <c r="AR25" s="33">
        <v>1</v>
      </c>
      <c r="AS25" s="33">
        <v>2</v>
      </c>
      <c r="AT25" s="33">
        <v>37</v>
      </c>
      <c r="AU25" s="33">
        <v>18</v>
      </c>
      <c r="AV25" s="33">
        <f>+AT25-AU25</f>
        <v>19</v>
      </c>
      <c r="AW25" s="33">
        <v>14</v>
      </c>
      <c r="AY25" s="33">
        <v>1</v>
      </c>
      <c r="AZ25" s="33" t="s">
        <v>64</v>
      </c>
      <c r="BA25" s="33">
        <v>7</v>
      </c>
      <c r="BB25" s="33">
        <v>5</v>
      </c>
      <c r="BC25" s="33">
        <v>2</v>
      </c>
      <c r="BD25" s="33">
        <v>0</v>
      </c>
      <c r="BE25" s="33">
        <v>34</v>
      </c>
      <c r="BF25" s="33">
        <v>14</v>
      </c>
      <c r="BG25" s="33">
        <f>+BE25-BF25</f>
        <v>20</v>
      </c>
      <c r="BH25" s="33">
        <v>15</v>
      </c>
      <c r="BJ25" s="33">
        <v>1</v>
      </c>
      <c r="BK25" s="33" t="s">
        <v>65</v>
      </c>
      <c r="BL25" s="33">
        <v>7</v>
      </c>
      <c r="BM25" s="33">
        <v>6</v>
      </c>
      <c r="BN25" s="33">
        <v>1</v>
      </c>
      <c r="BO25" s="33">
        <v>0</v>
      </c>
      <c r="BP25" s="33">
        <v>35</v>
      </c>
      <c r="BQ25" s="33">
        <v>10</v>
      </c>
      <c r="BR25" s="33">
        <f>+BP25-BQ25</f>
        <v>25</v>
      </c>
      <c r="BS25" s="33">
        <v>18</v>
      </c>
    </row>
    <row r="26" spans="1:71" ht="15">
      <c r="A26" s="10"/>
      <c r="G26" s="43"/>
      <c r="H26" s="10"/>
      <c r="I26" s="5"/>
      <c r="J26" s="6"/>
      <c r="K26" s="6"/>
      <c r="L26" s="5"/>
      <c r="M26" s="7"/>
      <c r="N26" s="149"/>
      <c r="P26" s="2"/>
      <c r="Q26" s="2"/>
      <c r="T26" s="10"/>
      <c r="U26" s="5"/>
      <c r="V26" s="6"/>
      <c r="W26" s="6"/>
      <c r="X26" s="5"/>
      <c r="Y26" s="5">
        <v>4</v>
      </c>
      <c r="Z26" s="5">
        <v>1</v>
      </c>
      <c r="AA26" s="7"/>
      <c r="AC26" s="33">
        <f>+AC25+1</f>
        <v>2</v>
      </c>
      <c r="AD26" s="33" t="s">
        <v>78</v>
      </c>
      <c r="AE26" s="33">
        <v>6</v>
      </c>
      <c r="AF26" s="33">
        <v>4</v>
      </c>
      <c r="AG26" s="33">
        <v>1</v>
      </c>
      <c r="AH26" s="33">
        <v>1</v>
      </c>
      <c r="AI26" s="33">
        <v>42</v>
      </c>
      <c r="AJ26" s="33">
        <v>13</v>
      </c>
      <c r="AK26" s="33">
        <f>+AI26-AJ26</f>
        <v>29</v>
      </c>
      <c r="AL26" s="33">
        <v>13</v>
      </c>
      <c r="AN26" s="33">
        <v>2</v>
      </c>
      <c r="AO26" s="33" t="s">
        <v>68</v>
      </c>
      <c r="AP26" s="33">
        <v>6</v>
      </c>
      <c r="AQ26" s="33">
        <v>4</v>
      </c>
      <c r="AR26" s="33">
        <v>1</v>
      </c>
      <c r="AS26" s="33">
        <v>1</v>
      </c>
      <c r="AT26" s="33">
        <v>44</v>
      </c>
      <c r="AU26" s="33">
        <v>19</v>
      </c>
      <c r="AV26" s="33">
        <f>+AT26-AU26</f>
        <v>25</v>
      </c>
      <c r="AW26" s="33">
        <v>13</v>
      </c>
      <c r="AY26" s="33">
        <v>2</v>
      </c>
      <c r="AZ26" s="33" t="s">
        <v>79</v>
      </c>
      <c r="BA26" s="33">
        <v>6</v>
      </c>
      <c r="BB26" s="33">
        <v>4</v>
      </c>
      <c r="BC26" s="33">
        <v>2</v>
      </c>
      <c r="BD26" s="33">
        <v>0</v>
      </c>
      <c r="BE26" s="33">
        <v>24</v>
      </c>
      <c r="BF26" s="33">
        <v>17</v>
      </c>
      <c r="BG26" s="33">
        <f>+BE26-BF26</f>
        <v>7</v>
      </c>
      <c r="BH26" s="33">
        <v>12</v>
      </c>
      <c r="BJ26" s="33">
        <v>2</v>
      </c>
      <c r="BK26" s="33" t="s">
        <v>82</v>
      </c>
      <c r="BL26" s="33">
        <v>6</v>
      </c>
      <c r="BM26" s="33">
        <v>4</v>
      </c>
      <c r="BN26" s="33">
        <v>2</v>
      </c>
      <c r="BO26" s="33">
        <v>0</v>
      </c>
      <c r="BP26" s="33">
        <v>21</v>
      </c>
      <c r="BQ26" s="33">
        <v>15</v>
      </c>
      <c r="BR26" s="33">
        <f>+BP26-BQ26</f>
        <v>6</v>
      </c>
      <c r="BS26" s="33">
        <v>12</v>
      </c>
    </row>
    <row r="27" spans="1:71" ht="15">
      <c r="A27" s="10" t="s">
        <v>10</v>
      </c>
      <c r="B27" s="5" t="str">
        <f>+A2</f>
        <v>FIRTINASPOR</v>
      </c>
      <c r="C27" s="140">
        <v>6</v>
      </c>
      <c r="D27" s="140">
        <v>7</v>
      </c>
      <c r="E27" s="5" t="str">
        <f>+A4</f>
        <v>BAĞIMSIZLAR</v>
      </c>
      <c r="F27" s="188" t="s">
        <v>9</v>
      </c>
      <c r="G27" s="154"/>
      <c r="H27" s="10" t="s">
        <v>8</v>
      </c>
      <c r="I27" s="5" t="str">
        <f>+B2</f>
        <v>ULUDAĞ SPOR</v>
      </c>
      <c r="J27" s="140">
        <v>3</v>
      </c>
      <c r="K27" s="140">
        <v>6</v>
      </c>
      <c r="L27" s="5" t="str">
        <f>+B4</f>
        <v>GEMLİKSPOR</v>
      </c>
      <c r="M27" s="187" t="s">
        <v>9</v>
      </c>
      <c r="N27" s="149" t="s">
        <v>34</v>
      </c>
      <c r="O27" s="5" t="str">
        <f>+N2</f>
        <v>ATLETİK MÜŞAVİR</v>
      </c>
      <c r="P27" s="140">
        <v>0</v>
      </c>
      <c r="Q27" s="140">
        <v>3</v>
      </c>
      <c r="R27" s="5" t="str">
        <f>+N4</f>
        <v>FETİH SPOR</v>
      </c>
      <c r="S27" s="187" t="s">
        <v>11</v>
      </c>
      <c r="T27" s="10" t="s">
        <v>358</v>
      </c>
      <c r="U27" s="5" t="str">
        <f>+O2</f>
        <v>DİREN MUHASEBE</v>
      </c>
      <c r="V27" s="140">
        <v>4</v>
      </c>
      <c r="W27" s="140">
        <v>13</v>
      </c>
      <c r="X27" s="5" t="str">
        <f>+O4</f>
        <v>BİLANÇO</v>
      </c>
      <c r="Y27" s="5">
        <v>5</v>
      </c>
      <c r="Z27" s="5">
        <v>7</v>
      </c>
      <c r="AA27" s="187" t="s">
        <v>11</v>
      </c>
      <c r="AC27" s="33">
        <v>3</v>
      </c>
      <c r="AD27" s="33" t="s">
        <v>87</v>
      </c>
      <c r="AE27" s="33">
        <v>6</v>
      </c>
      <c r="AF27" s="33">
        <v>3</v>
      </c>
      <c r="AG27" s="33">
        <v>3</v>
      </c>
      <c r="AH27" s="33">
        <v>0</v>
      </c>
      <c r="AI27" s="33">
        <v>17</v>
      </c>
      <c r="AJ27" s="33">
        <v>25</v>
      </c>
      <c r="AK27" s="33">
        <f>+AI27-AJ27</f>
        <v>-8</v>
      </c>
      <c r="AL27" s="33">
        <v>9</v>
      </c>
      <c r="AN27" s="33">
        <v>3</v>
      </c>
      <c r="AO27" s="33" t="s">
        <v>89</v>
      </c>
      <c r="AP27" s="33">
        <v>6</v>
      </c>
      <c r="AQ27" s="33">
        <v>3</v>
      </c>
      <c r="AR27" s="33">
        <v>2</v>
      </c>
      <c r="AS27" s="33">
        <v>1</v>
      </c>
      <c r="AT27" s="33">
        <v>29</v>
      </c>
      <c r="AU27" s="33">
        <v>31</v>
      </c>
      <c r="AV27" s="33">
        <f>+AT27-AU27</f>
        <v>-2</v>
      </c>
      <c r="AW27" s="33">
        <v>10</v>
      </c>
      <c r="AY27" s="33">
        <v>3</v>
      </c>
      <c r="AZ27" s="33" t="s">
        <v>74</v>
      </c>
      <c r="BA27" s="33">
        <v>6</v>
      </c>
      <c r="BB27" s="33">
        <v>3</v>
      </c>
      <c r="BC27" s="33">
        <v>2</v>
      </c>
      <c r="BD27" s="33">
        <v>1</v>
      </c>
      <c r="BE27" s="33">
        <v>22</v>
      </c>
      <c r="BF27" s="33">
        <v>21</v>
      </c>
      <c r="BG27" s="33">
        <f>+BE27-BF27</f>
        <v>1</v>
      </c>
      <c r="BH27" s="33">
        <v>10</v>
      </c>
      <c r="BJ27" s="33">
        <v>3</v>
      </c>
      <c r="BK27" s="33" t="s">
        <v>71</v>
      </c>
      <c r="BL27" s="33">
        <v>6</v>
      </c>
      <c r="BM27" s="33">
        <v>3</v>
      </c>
      <c r="BN27" s="33">
        <v>3</v>
      </c>
      <c r="BO27" s="33">
        <v>0</v>
      </c>
      <c r="BP27" s="33">
        <v>47</v>
      </c>
      <c r="BQ27" s="33">
        <v>22</v>
      </c>
      <c r="BR27" s="33">
        <f>+BP27-BQ27</f>
        <v>25</v>
      </c>
      <c r="BS27" s="33">
        <v>9</v>
      </c>
    </row>
    <row r="28" spans="1:71" ht="15">
      <c r="A28" s="10" t="s">
        <v>148</v>
      </c>
      <c r="B28" s="5" t="str">
        <f>+A1</f>
        <v>MATRAHSIZLAR</v>
      </c>
      <c r="C28" s="140">
        <v>4</v>
      </c>
      <c r="D28" s="140">
        <v>2</v>
      </c>
      <c r="E28" s="5" t="str">
        <f>+A5</f>
        <v>KARACABEY</v>
      </c>
      <c r="F28" s="188" t="s">
        <v>9</v>
      </c>
      <c r="G28" s="43"/>
      <c r="H28" s="10" t="s">
        <v>8</v>
      </c>
      <c r="I28" s="5" t="str">
        <f>+B1</f>
        <v>MALİ ÇÖZÜM</v>
      </c>
      <c r="J28" s="140">
        <v>2</v>
      </c>
      <c r="K28" s="140">
        <v>3</v>
      </c>
      <c r="L28" s="5" t="str">
        <f>+B5</f>
        <v>DENETİM SPOR</v>
      </c>
      <c r="M28" s="187" t="s">
        <v>11</v>
      </c>
      <c r="N28" s="149" t="s">
        <v>34</v>
      </c>
      <c r="O28" s="5" t="str">
        <f>+N1</f>
        <v>MALİ YILDIZLAR</v>
      </c>
      <c r="P28" s="140">
        <v>2</v>
      </c>
      <c r="Q28" s="140">
        <v>0</v>
      </c>
      <c r="R28" s="5" t="str">
        <f>+N5</f>
        <v>TEK DÜZEN SPOR</v>
      </c>
      <c r="S28" s="187" t="s">
        <v>9</v>
      </c>
      <c r="T28" s="10" t="s">
        <v>35</v>
      </c>
      <c r="U28" s="5" t="str">
        <f>+O1</f>
        <v>MAVİ YILDIZLAR</v>
      </c>
      <c r="V28" s="140">
        <v>5</v>
      </c>
      <c r="W28" s="140">
        <v>0</v>
      </c>
      <c r="X28" s="5" t="str">
        <f>+O5</f>
        <v>MALİ UNİTED</v>
      </c>
      <c r="Y28" s="5"/>
      <c r="Z28" s="5"/>
      <c r="AA28" s="187" t="s">
        <v>11</v>
      </c>
      <c r="AC28" s="33">
        <v>4</v>
      </c>
      <c r="AD28" s="33" t="s">
        <v>88</v>
      </c>
      <c r="AE28" s="33">
        <v>7</v>
      </c>
      <c r="AF28" s="33">
        <v>1</v>
      </c>
      <c r="AG28" s="33">
        <v>6</v>
      </c>
      <c r="AH28" s="33">
        <v>0</v>
      </c>
      <c r="AI28" s="33">
        <v>24</v>
      </c>
      <c r="AJ28" s="33">
        <v>25</v>
      </c>
      <c r="AK28" s="33">
        <f>+AI28-AJ28</f>
        <v>-1</v>
      </c>
      <c r="AL28" s="33">
        <v>3</v>
      </c>
      <c r="AN28" s="33">
        <v>4</v>
      </c>
      <c r="AO28" s="33" t="s">
        <v>72</v>
      </c>
      <c r="AP28" s="33">
        <v>6</v>
      </c>
      <c r="AQ28" s="33">
        <v>2</v>
      </c>
      <c r="AR28" s="33">
        <v>3</v>
      </c>
      <c r="AS28" s="33">
        <v>1</v>
      </c>
      <c r="AT28" s="33">
        <v>18</v>
      </c>
      <c r="AU28" s="33">
        <v>32</v>
      </c>
      <c r="AV28" s="33">
        <f>+AT28-AU28</f>
        <v>-14</v>
      </c>
      <c r="AW28" s="33">
        <v>7</v>
      </c>
      <c r="AY28" s="33">
        <v>4</v>
      </c>
      <c r="AZ28" s="33" t="s">
        <v>69</v>
      </c>
      <c r="BA28" s="33">
        <v>7</v>
      </c>
      <c r="BB28" s="33">
        <v>2</v>
      </c>
      <c r="BC28" s="33">
        <v>4</v>
      </c>
      <c r="BD28" s="33">
        <v>1</v>
      </c>
      <c r="BE28" s="33">
        <v>16</v>
      </c>
      <c r="BF28" s="33">
        <v>23</v>
      </c>
      <c r="BG28" s="33">
        <f>+BE28-BF28</f>
        <v>-7</v>
      </c>
      <c r="BH28" s="33">
        <v>7</v>
      </c>
      <c r="BJ28" s="33">
        <v>4</v>
      </c>
      <c r="BK28" s="33" t="s">
        <v>67</v>
      </c>
      <c r="BL28" s="33">
        <v>6</v>
      </c>
      <c r="BM28" s="33">
        <v>3</v>
      </c>
      <c r="BN28" s="33">
        <v>3</v>
      </c>
      <c r="BO28" s="33">
        <v>0</v>
      </c>
      <c r="BP28" s="33">
        <v>27</v>
      </c>
      <c r="BQ28" s="33">
        <v>25</v>
      </c>
      <c r="BR28" s="33">
        <f>+BP28-BQ28</f>
        <v>2</v>
      </c>
      <c r="BS28" s="33">
        <v>9</v>
      </c>
    </row>
    <row r="29" spans="1:71" ht="15">
      <c r="A29" s="10" t="s">
        <v>1</v>
      </c>
      <c r="B29" s="5" t="str">
        <f>+A3</f>
        <v>GÖKMAVİLER</v>
      </c>
      <c r="C29" s="6"/>
      <c r="D29" s="6"/>
      <c r="E29" s="5"/>
      <c r="F29" s="5"/>
      <c r="G29" s="43"/>
      <c r="H29" s="10" t="s">
        <v>1</v>
      </c>
      <c r="I29" s="5" t="str">
        <f>+B3</f>
        <v>ALTIN MİZAN</v>
      </c>
      <c r="J29" s="6"/>
      <c r="K29" s="6"/>
      <c r="L29" s="5"/>
      <c r="M29" s="7"/>
      <c r="N29" s="149" t="s">
        <v>1</v>
      </c>
      <c r="O29" s="5" t="str">
        <f>+N3</f>
        <v>TURAN SPOR</v>
      </c>
      <c r="P29" s="6"/>
      <c r="Q29" s="6"/>
      <c r="R29" s="5"/>
      <c r="S29" s="5"/>
      <c r="T29" s="10" t="s">
        <v>1</v>
      </c>
      <c r="U29" s="5" t="str">
        <f>+O3</f>
        <v>1326 YEŞİL İNCİLER</v>
      </c>
      <c r="V29" s="6"/>
      <c r="W29" s="6"/>
      <c r="X29" s="5"/>
      <c r="Y29" s="5"/>
      <c r="Z29" s="5"/>
      <c r="AA29" s="7"/>
      <c r="AC29" s="33">
        <v>5</v>
      </c>
      <c r="AD29" s="33" t="s">
        <v>70</v>
      </c>
      <c r="AE29" s="33">
        <v>6</v>
      </c>
      <c r="AF29" s="33">
        <v>1</v>
      </c>
      <c r="AG29" s="33">
        <v>5</v>
      </c>
      <c r="AH29" s="33">
        <v>0</v>
      </c>
      <c r="AI29" s="33">
        <v>12</v>
      </c>
      <c r="AJ29" s="33">
        <v>59</v>
      </c>
      <c r="AK29" s="33">
        <f>+AI29-AJ29</f>
        <v>-47</v>
      </c>
      <c r="AL29" s="33">
        <v>3</v>
      </c>
      <c r="AN29" s="33">
        <v>5</v>
      </c>
      <c r="AO29" s="33" t="s">
        <v>81</v>
      </c>
      <c r="AP29" s="33">
        <v>7</v>
      </c>
      <c r="AQ29" s="33">
        <v>0</v>
      </c>
      <c r="AR29" s="33">
        <v>6</v>
      </c>
      <c r="AS29" s="33">
        <v>1</v>
      </c>
      <c r="AT29" s="33">
        <v>20</v>
      </c>
      <c r="AU29" s="33">
        <v>48</v>
      </c>
      <c r="AV29" s="33">
        <f>+AT29-AU29</f>
        <v>-28</v>
      </c>
      <c r="AW29" s="33">
        <v>1</v>
      </c>
      <c r="AY29" s="33">
        <v>5</v>
      </c>
      <c r="AZ29" s="33" t="s">
        <v>80</v>
      </c>
      <c r="BA29" s="33">
        <v>6</v>
      </c>
      <c r="BB29" s="33">
        <v>1</v>
      </c>
      <c r="BC29" s="33">
        <v>5</v>
      </c>
      <c r="BD29" s="33">
        <v>0</v>
      </c>
      <c r="BE29" s="33">
        <v>10</v>
      </c>
      <c r="BF29" s="33">
        <v>31</v>
      </c>
      <c r="BG29" s="33">
        <f>+BE29-BF29</f>
        <v>-21</v>
      </c>
      <c r="BH29" s="33">
        <v>3</v>
      </c>
      <c r="BJ29" s="33">
        <v>5</v>
      </c>
      <c r="BK29" s="33" t="s">
        <v>73</v>
      </c>
      <c r="BL29" s="33">
        <v>7</v>
      </c>
      <c r="BM29" s="33">
        <v>0</v>
      </c>
      <c r="BN29" s="33">
        <v>7</v>
      </c>
      <c r="BO29" s="33">
        <v>0</v>
      </c>
      <c r="BP29" s="33">
        <v>15</v>
      </c>
      <c r="BQ29" s="33">
        <v>73</v>
      </c>
      <c r="BR29" s="33">
        <f>+BP29-BQ29</f>
        <v>-58</v>
      </c>
      <c r="BS29" s="33">
        <v>0</v>
      </c>
    </row>
    <row r="30" spans="1:27" ht="13.5" thickBot="1">
      <c r="A30" s="10"/>
      <c r="B30" s="5"/>
      <c r="C30" s="6"/>
      <c r="D30" s="6"/>
      <c r="E30" s="5"/>
      <c r="F30" s="5"/>
      <c r="G30" s="155"/>
      <c r="H30" s="168"/>
      <c r="I30" s="169"/>
      <c r="J30" s="170"/>
      <c r="K30" s="170"/>
      <c r="L30" s="169"/>
      <c r="M30" s="171"/>
      <c r="N30" s="149"/>
      <c r="O30" s="5"/>
      <c r="P30" s="6"/>
      <c r="Q30" s="6"/>
      <c r="R30" s="5"/>
      <c r="S30" s="5"/>
      <c r="T30" s="10"/>
      <c r="U30" s="5"/>
      <c r="V30" s="6"/>
      <c r="W30" s="6"/>
      <c r="X30" s="5"/>
      <c r="Y30" s="5"/>
      <c r="Z30" s="5"/>
      <c r="AA30" s="7"/>
    </row>
    <row r="31" spans="1:71" ht="17.25" thickBot="1" thickTop="1">
      <c r="A31" s="11"/>
      <c r="B31" s="12"/>
      <c r="C31" s="13"/>
      <c r="D31" s="13"/>
      <c r="E31" s="12"/>
      <c r="F31" s="12"/>
      <c r="G31" s="152"/>
      <c r="H31" s="179"/>
      <c r="I31" s="180"/>
      <c r="J31" s="181"/>
      <c r="K31" s="181"/>
      <c r="L31" s="180"/>
      <c r="M31" s="180"/>
      <c r="N31" s="162"/>
      <c r="O31" s="12"/>
      <c r="P31" s="13"/>
      <c r="Q31" s="13"/>
      <c r="R31" s="12"/>
      <c r="S31" s="12"/>
      <c r="T31" s="184"/>
      <c r="U31" s="183"/>
      <c r="V31" s="185"/>
      <c r="W31" s="185"/>
      <c r="X31" s="183"/>
      <c r="Y31" s="183"/>
      <c r="Z31" s="183"/>
      <c r="AA31" s="186"/>
      <c r="AC31" s="26"/>
      <c r="AD31" s="27" t="s">
        <v>330</v>
      </c>
      <c r="AE31" s="28"/>
      <c r="AF31" s="28"/>
      <c r="AG31" s="28"/>
      <c r="AH31" s="28"/>
      <c r="AI31" s="28"/>
      <c r="AJ31" s="28"/>
      <c r="AK31" s="28"/>
      <c r="AL31" s="29"/>
      <c r="AN31" s="26"/>
      <c r="AO31" s="27" t="s">
        <v>329</v>
      </c>
      <c r="AP31" s="28"/>
      <c r="AQ31" s="28"/>
      <c r="AR31" s="28"/>
      <c r="AS31" s="28"/>
      <c r="AT31" s="28"/>
      <c r="AU31" s="28"/>
      <c r="AV31" s="28"/>
      <c r="AW31" s="29"/>
      <c r="AY31" s="26"/>
      <c r="AZ31" s="27" t="s">
        <v>328</v>
      </c>
      <c r="BA31" s="28"/>
      <c r="BB31" s="28"/>
      <c r="BC31" s="28"/>
      <c r="BD31" s="28"/>
      <c r="BE31" s="28"/>
      <c r="BF31" s="28"/>
      <c r="BG31" s="28"/>
      <c r="BH31" s="29"/>
      <c r="BJ31" s="26"/>
      <c r="BK31" s="27" t="s">
        <v>327</v>
      </c>
      <c r="BL31" s="28"/>
      <c r="BM31" s="28"/>
      <c r="BN31" s="28"/>
      <c r="BO31" s="28"/>
      <c r="BP31" s="28"/>
      <c r="BQ31" s="28"/>
      <c r="BR31" s="28"/>
      <c r="BS31" s="29"/>
    </row>
    <row r="32" spans="1:71" ht="16.5" thickTop="1">
      <c r="A32" s="10"/>
      <c r="B32" s="5"/>
      <c r="C32" s="6"/>
      <c r="D32" s="6"/>
      <c r="E32" s="5"/>
      <c r="F32" s="5"/>
      <c r="G32" s="43"/>
      <c r="H32" s="10"/>
      <c r="I32" s="5"/>
      <c r="J32" s="6"/>
      <c r="K32" s="6"/>
      <c r="L32" s="5"/>
      <c r="M32" s="7"/>
      <c r="N32" s="149"/>
      <c r="O32" s="5"/>
      <c r="P32" s="6"/>
      <c r="Q32" s="6"/>
      <c r="R32" s="5"/>
      <c r="S32" s="5"/>
      <c r="T32" s="10"/>
      <c r="U32" s="5"/>
      <c r="V32" s="6"/>
      <c r="W32" s="6"/>
      <c r="X32" s="5"/>
      <c r="Y32" s="5"/>
      <c r="Z32" s="5"/>
      <c r="AA32" s="7"/>
      <c r="AC32" s="30"/>
      <c r="AD32" s="31" t="s">
        <v>12</v>
      </c>
      <c r="AE32" s="32" t="s">
        <v>19</v>
      </c>
      <c r="AF32" s="31" t="s">
        <v>13</v>
      </c>
      <c r="AG32" s="31" t="s">
        <v>14</v>
      </c>
      <c r="AH32" s="31" t="s">
        <v>15</v>
      </c>
      <c r="AI32" s="31" t="s">
        <v>16</v>
      </c>
      <c r="AJ32" s="31" t="s">
        <v>17</v>
      </c>
      <c r="AK32" s="31" t="s">
        <v>18</v>
      </c>
      <c r="AL32" s="32" t="s">
        <v>21</v>
      </c>
      <c r="AN32" s="30"/>
      <c r="AO32" s="31" t="s">
        <v>12</v>
      </c>
      <c r="AP32" s="32" t="s">
        <v>19</v>
      </c>
      <c r="AQ32" s="31" t="s">
        <v>13</v>
      </c>
      <c r="AR32" s="31" t="s">
        <v>14</v>
      </c>
      <c r="AS32" s="31" t="s">
        <v>15</v>
      </c>
      <c r="AT32" s="31" t="s">
        <v>16</v>
      </c>
      <c r="AU32" s="31" t="s">
        <v>17</v>
      </c>
      <c r="AV32" s="31" t="s">
        <v>18</v>
      </c>
      <c r="AW32" s="32" t="s">
        <v>21</v>
      </c>
      <c r="AY32" s="30" t="s">
        <v>264</v>
      </c>
      <c r="AZ32" s="31" t="s">
        <v>12</v>
      </c>
      <c r="BA32" s="32" t="s">
        <v>19</v>
      </c>
      <c r="BB32" s="31" t="s">
        <v>13</v>
      </c>
      <c r="BC32" s="31" t="s">
        <v>14</v>
      </c>
      <c r="BD32" s="31" t="s">
        <v>15</v>
      </c>
      <c r="BE32" s="31" t="s">
        <v>16</v>
      </c>
      <c r="BF32" s="31" t="s">
        <v>17</v>
      </c>
      <c r="BG32" s="31" t="s">
        <v>18</v>
      </c>
      <c r="BH32" s="32" t="s">
        <v>21</v>
      </c>
      <c r="BJ32" s="30" t="s">
        <v>264</v>
      </c>
      <c r="BK32" s="31" t="s">
        <v>12</v>
      </c>
      <c r="BL32" s="32" t="s">
        <v>19</v>
      </c>
      <c r="BM32" s="31" t="s">
        <v>13</v>
      </c>
      <c r="BN32" s="31" t="s">
        <v>14</v>
      </c>
      <c r="BO32" s="31" t="s">
        <v>15</v>
      </c>
      <c r="BP32" s="31" t="s">
        <v>16</v>
      </c>
      <c r="BQ32" s="31" t="s">
        <v>17</v>
      </c>
      <c r="BR32" s="31" t="s">
        <v>18</v>
      </c>
      <c r="BS32" s="32" t="s">
        <v>21</v>
      </c>
    </row>
    <row r="33" spans="1:71" ht="15">
      <c r="A33" s="8">
        <f>+A25+7</f>
        <v>41993</v>
      </c>
      <c r="B33" s="5" t="s">
        <v>53</v>
      </c>
      <c r="C33" s="5"/>
      <c r="D33" s="6"/>
      <c r="E33" s="5"/>
      <c r="F33" s="5"/>
      <c r="G33" s="43"/>
      <c r="H33" s="8">
        <f>+A33</f>
        <v>41993</v>
      </c>
      <c r="I33" s="5" t="s">
        <v>53</v>
      </c>
      <c r="J33" s="5"/>
      <c r="K33" s="6"/>
      <c r="L33" s="5"/>
      <c r="M33" s="7"/>
      <c r="N33" s="150">
        <f>+N25+7</f>
        <v>41993</v>
      </c>
      <c r="O33" s="5" t="s">
        <v>53</v>
      </c>
      <c r="P33" s="5"/>
      <c r="Q33" s="6"/>
      <c r="R33" s="5"/>
      <c r="S33" s="5"/>
      <c r="T33" s="8">
        <f>+T25+7</f>
        <v>41993</v>
      </c>
      <c r="U33" s="5" t="s">
        <v>53</v>
      </c>
      <c r="V33" s="5"/>
      <c r="W33" s="6"/>
      <c r="X33" s="5"/>
      <c r="Y33" s="5">
        <v>4</v>
      </c>
      <c r="Z33" s="5">
        <v>3</v>
      </c>
      <c r="AA33" s="7"/>
      <c r="AC33" s="33">
        <v>1</v>
      </c>
      <c r="AD33" s="33" t="s">
        <v>63</v>
      </c>
      <c r="AE33" s="33">
        <v>8</v>
      </c>
      <c r="AF33" s="33">
        <v>7</v>
      </c>
      <c r="AG33" s="33">
        <v>0</v>
      </c>
      <c r="AH33" s="33">
        <v>1</v>
      </c>
      <c r="AI33" s="33">
        <v>37</v>
      </c>
      <c r="AJ33" s="33">
        <v>7</v>
      </c>
      <c r="AK33" s="33">
        <f>+AI33-AJ33</f>
        <v>30</v>
      </c>
      <c r="AL33" s="33">
        <v>22</v>
      </c>
      <c r="AN33" s="33">
        <v>1</v>
      </c>
      <c r="AO33" s="33" t="s">
        <v>66</v>
      </c>
      <c r="AP33" s="33">
        <v>8</v>
      </c>
      <c r="AQ33" s="33">
        <v>5</v>
      </c>
      <c r="AR33" s="33">
        <v>1</v>
      </c>
      <c r="AS33" s="33">
        <v>2</v>
      </c>
      <c r="AT33" s="33">
        <v>41</v>
      </c>
      <c r="AU33" s="33">
        <v>20</v>
      </c>
      <c r="AV33" s="33">
        <f>+AT33-AU33</f>
        <v>21</v>
      </c>
      <c r="AW33" s="33">
        <v>17</v>
      </c>
      <c r="AY33" s="33">
        <v>1</v>
      </c>
      <c r="AZ33" s="33" t="s">
        <v>64</v>
      </c>
      <c r="BA33" s="33">
        <v>8</v>
      </c>
      <c r="BB33" s="33">
        <v>6</v>
      </c>
      <c r="BC33" s="33">
        <v>2</v>
      </c>
      <c r="BD33" s="33">
        <v>0</v>
      </c>
      <c r="BE33" s="33">
        <v>38</v>
      </c>
      <c r="BF33" s="33">
        <v>16</v>
      </c>
      <c r="BG33" s="33">
        <f>+BE33-BF33</f>
        <v>22</v>
      </c>
      <c r="BH33" s="33">
        <v>18</v>
      </c>
      <c r="BJ33" s="33">
        <v>1</v>
      </c>
      <c r="BK33" s="33" t="s">
        <v>65</v>
      </c>
      <c r="BL33" s="33">
        <v>8</v>
      </c>
      <c r="BM33" s="33">
        <v>7</v>
      </c>
      <c r="BN33" s="33">
        <v>1</v>
      </c>
      <c r="BO33" s="33">
        <v>0</v>
      </c>
      <c r="BP33" s="33">
        <v>47</v>
      </c>
      <c r="BQ33" s="33">
        <v>17</v>
      </c>
      <c r="BR33" s="33">
        <f>+BP33-BQ33</f>
        <v>30</v>
      </c>
      <c r="BS33" s="33">
        <v>21</v>
      </c>
    </row>
    <row r="34" spans="1:71" ht="15">
      <c r="A34" s="10"/>
      <c r="B34" s="5"/>
      <c r="C34" s="6"/>
      <c r="D34" s="6"/>
      <c r="E34" s="5"/>
      <c r="F34" s="5"/>
      <c r="G34" s="43"/>
      <c r="H34" s="10"/>
      <c r="I34" s="5"/>
      <c r="J34" s="6"/>
      <c r="K34" s="6"/>
      <c r="L34" s="5"/>
      <c r="M34" s="7"/>
      <c r="N34" s="149"/>
      <c r="O34" s="5"/>
      <c r="P34" s="6"/>
      <c r="Q34" s="6"/>
      <c r="R34" s="5"/>
      <c r="S34" s="5"/>
      <c r="T34" s="10"/>
      <c r="U34" s="5"/>
      <c r="V34" s="6"/>
      <c r="W34" s="6"/>
      <c r="X34" s="5"/>
      <c r="Y34" s="5">
        <v>5</v>
      </c>
      <c r="Z34" s="5">
        <v>2</v>
      </c>
      <c r="AA34" s="7"/>
      <c r="AC34" s="33">
        <f>+AC33+1</f>
        <v>2</v>
      </c>
      <c r="AD34" s="33" t="s">
        <v>78</v>
      </c>
      <c r="AE34" s="33">
        <v>7</v>
      </c>
      <c r="AF34" s="33">
        <v>5</v>
      </c>
      <c r="AG34" s="33">
        <v>1</v>
      </c>
      <c r="AH34" s="33">
        <v>1</v>
      </c>
      <c r="AI34" s="33">
        <v>52</v>
      </c>
      <c r="AJ34" s="33">
        <v>14</v>
      </c>
      <c r="AK34" s="33">
        <f>+AI34-AJ34</f>
        <v>38</v>
      </c>
      <c r="AL34" s="33">
        <v>16</v>
      </c>
      <c r="AN34" s="33">
        <v>2</v>
      </c>
      <c r="AO34" s="33" t="s">
        <v>68</v>
      </c>
      <c r="AP34" s="33">
        <v>7</v>
      </c>
      <c r="AQ34" s="33">
        <v>4</v>
      </c>
      <c r="AR34" s="33">
        <v>2</v>
      </c>
      <c r="AS34" s="33">
        <v>1</v>
      </c>
      <c r="AT34" s="33">
        <v>46</v>
      </c>
      <c r="AU34" s="33">
        <v>23</v>
      </c>
      <c r="AV34" s="33">
        <f>+AT34-AU34</f>
        <v>23</v>
      </c>
      <c r="AW34" s="33">
        <v>13</v>
      </c>
      <c r="AY34" s="33">
        <v>2</v>
      </c>
      <c r="AZ34" s="33" t="s">
        <v>74</v>
      </c>
      <c r="BA34" s="33">
        <v>7</v>
      </c>
      <c r="BB34" s="33">
        <v>4</v>
      </c>
      <c r="BC34" s="33">
        <v>2</v>
      </c>
      <c r="BD34" s="33">
        <v>1</v>
      </c>
      <c r="BE34" s="33">
        <v>24</v>
      </c>
      <c r="BF34" s="33">
        <v>21</v>
      </c>
      <c r="BG34" s="33">
        <f>+BE34-BF34</f>
        <v>3</v>
      </c>
      <c r="BH34" s="33">
        <v>13</v>
      </c>
      <c r="BJ34" s="33">
        <v>2</v>
      </c>
      <c r="BK34" s="33" t="s">
        <v>71</v>
      </c>
      <c r="BL34" s="33">
        <v>7</v>
      </c>
      <c r="BM34" s="33">
        <v>4</v>
      </c>
      <c r="BN34" s="33">
        <v>3</v>
      </c>
      <c r="BO34" s="33">
        <v>0</v>
      </c>
      <c r="BP34" s="33">
        <v>50</v>
      </c>
      <c r="BQ34" s="33">
        <v>22</v>
      </c>
      <c r="BR34" s="33">
        <f>+BP34-BQ34</f>
        <v>28</v>
      </c>
      <c r="BS34" s="33">
        <v>12</v>
      </c>
    </row>
    <row r="35" spans="1:71" ht="15">
      <c r="A35" s="10" t="s">
        <v>360</v>
      </c>
      <c r="B35" s="5" t="str">
        <f>+A1</f>
        <v>MATRAHSIZLAR</v>
      </c>
      <c r="C35" s="140">
        <v>3</v>
      </c>
      <c r="D35" s="140">
        <v>0</v>
      </c>
      <c r="E35" s="5" t="str">
        <f>+A3</f>
        <v>GÖKMAVİLER</v>
      </c>
      <c r="F35" s="187" t="s">
        <v>11</v>
      </c>
      <c r="G35" s="43"/>
      <c r="H35" s="10" t="s">
        <v>35</v>
      </c>
      <c r="I35" s="5" t="str">
        <f>+B1</f>
        <v>MALİ ÇÖZÜM</v>
      </c>
      <c r="J35" s="140">
        <v>4</v>
      </c>
      <c r="K35" s="140">
        <v>2</v>
      </c>
      <c r="L35" s="5" t="str">
        <f>+B3</f>
        <v>ALTIN MİZAN</v>
      </c>
      <c r="M35" s="187" t="s">
        <v>9</v>
      </c>
      <c r="N35" s="149" t="s">
        <v>10</v>
      </c>
      <c r="O35" s="5" t="str">
        <f>+N1</f>
        <v>MALİ YILDIZLAR</v>
      </c>
      <c r="P35" s="140">
        <v>4</v>
      </c>
      <c r="Q35" s="140">
        <v>2</v>
      </c>
      <c r="R35" s="5" t="str">
        <f>+N3</f>
        <v>TURAN SPOR</v>
      </c>
      <c r="S35" s="187" t="s">
        <v>11</v>
      </c>
      <c r="T35" s="10" t="s">
        <v>359</v>
      </c>
      <c r="U35" s="5" t="str">
        <f>+O1</f>
        <v>MAVİ YILDIZLAR</v>
      </c>
      <c r="V35" s="140">
        <v>12</v>
      </c>
      <c r="W35" s="140">
        <v>7</v>
      </c>
      <c r="X35" s="5" t="str">
        <f>+O3</f>
        <v>1326 YEŞİL İNCİLER</v>
      </c>
      <c r="Y35" s="5">
        <v>6</v>
      </c>
      <c r="Z35" s="5">
        <v>1</v>
      </c>
      <c r="AA35" s="187" t="s">
        <v>9</v>
      </c>
      <c r="AC35" s="33">
        <v>3</v>
      </c>
      <c r="AD35" s="33" t="s">
        <v>87</v>
      </c>
      <c r="AE35" s="33">
        <v>7</v>
      </c>
      <c r="AF35" s="33">
        <v>3</v>
      </c>
      <c r="AG35" s="33">
        <v>4</v>
      </c>
      <c r="AH35" s="33">
        <v>0</v>
      </c>
      <c r="AI35" s="33">
        <v>17</v>
      </c>
      <c r="AJ35" s="33">
        <v>28</v>
      </c>
      <c r="AK35" s="33">
        <f>+AI35-AJ35</f>
        <v>-11</v>
      </c>
      <c r="AL35" s="33">
        <v>9</v>
      </c>
      <c r="AN35" s="33">
        <v>3</v>
      </c>
      <c r="AO35" s="33" t="s">
        <v>89</v>
      </c>
      <c r="AP35" s="33">
        <v>7</v>
      </c>
      <c r="AQ35" s="33">
        <v>4</v>
      </c>
      <c r="AR35" s="33">
        <v>2</v>
      </c>
      <c r="AS35" s="33">
        <v>1</v>
      </c>
      <c r="AT35" s="33">
        <v>32</v>
      </c>
      <c r="AU35" s="33">
        <v>33</v>
      </c>
      <c r="AV35" s="33">
        <f>+AT35-AU35</f>
        <v>-1</v>
      </c>
      <c r="AW35" s="33">
        <v>13</v>
      </c>
      <c r="AY35" s="33">
        <v>3</v>
      </c>
      <c r="AZ35" s="33" t="s">
        <v>79</v>
      </c>
      <c r="BA35" s="33">
        <v>7</v>
      </c>
      <c r="BB35" s="33">
        <v>4</v>
      </c>
      <c r="BC35" s="33">
        <v>3</v>
      </c>
      <c r="BD35" s="33">
        <v>0</v>
      </c>
      <c r="BE35" s="33">
        <v>24</v>
      </c>
      <c r="BF35" s="33">
        <v>19</v>
      </c>
      <c r="BG35" s="33">
        <f>+BE35-BF35</f>
        <v>5</v>
      </c>
      <c r="BH35" s="33">
        <v>12</v>
      </c>
      <c r="BJ35" s="33">
        <v>3</v>
      </c>
      <c r="BK35" s="33" t="s">
        <v>82</v>
      </c>
      <c r="BL35" s="33">
        <v>7</v>
      </c>
      <c r="BM35" s="33">
        <v>4</v>
      </c>
      <c r="BN35" s="33">
        <v>3</v>
      </c>
      <c r="BO35" s="33">
        <v>0</v>
      </c>
      <c r="BP35" s="33">
        <v>21</v>
      </c>
      <c r="BQ35" s="33">
        <v>18</v>
      </c>
      <c r="BR35" s="33">
        <f>+BP35-BQ35</f>
        <v>3</v>
      </c>
      <c r="BS35" s="33">
        <v>12</v>
      </c>
    </row>
    <row r="36" spans="1:71" ht="15">
      <c r="A36" s="10" t="s">
        <v>360</v>
      </c>
      <c r="B36" s="5" t="str">
        <f>+A4</f>
        <v>BAĞIMSIZLAR</v>
      </c>
      <c r="C36" s="140">
        <v>1</v>
      </c>
      <c r="D36" s="140">
        <v>10</v>
      </c>
      <c r="E36" s="5" t="str">
        <f>+A5</f>
        <v>KARACABEY</v>
      </c>
      <c r="F36" s="187" t="s">
        <v>9</v>
      </c>
      <c r="G36" s="43"/>
      <c r="H36" s="10" t="s">
        <v>35</v>
      </c>
      <c r="I36" s="5" t="str">
        <f>+B4</f>
        <v>GEMLİKSPOR</v>
      </c>
      <c r="J36" s="140">
        <v>3</v>
      </c>
      <c r="K36" s="140">
        <v>2</v>
      </c>
      <c r="L36" s="5" t="str">
        <f>+B5</f>
        <v>DENETİM SPOR</v>
      </c>
      <c r="M36" s="187" t="s">
        <v>11</v>
      </c>
      <c r="N36" s="149" t="s">
        <v>143</v>
      </c>
      <c r="O36" s="5" t="str">
        <f>+N4</f>
        <v>FETİH SPOR</v>
      </c>
      <c r="P36" s="140">
        <v>2</v>
      </c>
      <c r="Q36" s="140">
        <v>0</v>
      </c>
      <c r="R36" s="5" t="str">
        <f>+N5</f>
        <v>TEK DÜZEN SPOR</v>
      </c>
      <c r="S36" s="187" t="s">
        <v>9</v>
      </c>
      <c r="T36" s="10" t="s">
        <v>359</v>
      </c>
      <c r="U36" s="5" t="str">
        <f>+O4</f>
        <v>BİLANÇO</v>
      </c>
      <c r="V36" s="140">
        <v>3</v>
      </c>
      <c r="W36" s="140">
        <v>0</v>
      </c>
      <c r="X36" s="5" t="str">
        <f>+O5</f>
        <v>MALİ UNİTED</v>
      </c>
      <c r="Y36" s="5"/>
      <c r="Z36" s="5"/>
      <c r="AA36" s="187" t="s">
        <v>11</v>
      </c>
      <c r="AC36" s="33">
        <v>4</v>
      </c>
      <c r="AD36" s="33" t="s">
        <v>88</v>
      </c>
      <c r="AE36" s="33">
        <v>7</v>
      </c>
      <c r="AF36" s="33">
        <v>1</v>
      </c>
      <c r="AG36" s="33">
        <v>6</v>
      </c>
      <c r="AH36" s="33">
        <v>0</v>
      </c>
      <c r="AI36" s="33">
        <v>24</v>
      </c>
      <c r="AJ36" s="33">
        <v>25</v>
      </c>
      <c r="AK36" s="33">
        <f>+AI36-AJ36</f>
        <v>-1</v>
      </c>
      <c r="AL36" s="33">
        <v>3</v>
      </c>
      <c r="AN36" s="33">
        <v>4</v>
      </c>
      <c r="AO36" s="33" t="s">
        <v>72</v>
      </c>
      <c r="AP36" s="33">
        <v>7</v>
      </c>
      <c r="AQ36" s="33">
        <v>2</v>
      </c>
      <c r="AR36" s="33">
        <v>4</v>
      </c>
      <c r="AS36" s="33">
        <v>1</v>
      </c>
      <c r="AT36" s="33">
        <v>20</v>
      </c>
      <c r="AU36" s="33">
        <v>35</v>
      </c>
      <c r="AV36" s="33">
        <f>+AT36-AU36</f>
        <v>-15</v>
      </c>
      <c r="AW36" s="33">
        <v>7</v>
      </c>
      <c r="AY36" s="33">
        <v>4</v>
      </c>
      <c r="AZ36" s="33" t="s">
        <v>69</v>
      </c>
      <c r="BA36" s="33">
        <v>7</v>
      </c>
      <c r="BB36" s="33">
        <v>2</v>
      </c>
      <c r="BC36" s="33">
        <v>4</v>
      </c>
      <c r="BD36" s="33">
        <v>1</v>
      </c>
      <c r="BE36" s="33">
        <v>16</v>
      </c>
      <c r="BF36" s="33">
        <v>23</v>
      </c>
      <c r="BG36" s="33">
        <f>+BE36-BF36</f>
        <v>-7</v>
      </c>
      <c r="BH36" s="33">
        <v>7</v>
      </c>
      <c r="BJ36" s="33">
        <v>4</v>
      </c>
      <c r="BK36" s="33" t="s">
        <v>67</v>
      </c>
      <c r="BL36" s="33">
        <v>7</v>
      </c>
      <c r="BM36" s="33">
        <v>3</v>
      </c>
      <c r="BN36" s="33">
        <v>4</v>
      </c>
      <c r="BO36" s="33">
        <v>0</v>
      </c>
      <c r="BP36" s="33">
        <v>34</v>
      </c>
      <c r="BQ36" s="33">
        <v>37</v>
      </c>
      <c r="BR36" s="33">
        <f>+BP36-BQ36</f>
        <v>-3</v>
      </c>
      <c r="BS36" s="33">
        <v>9</v>
      </c>
    </row>
    <row r="37" spans="1:71" ht="15">
      <c r="A37" s="10" t="s">
        <v>1</v>
      </c>
      <c r="B37" s="5" t="str">
        <f>+A2</f>
        <v>FIRTINASPOR</v>
      </c>
      <c r="C37" s="6"/>
      <c r="D37" s="6"/>
      <c r="E37" s="5"/>
      <c r="F37" s="5"/>
      <c r="G37" s="43"/>
      <c r="H37" s="10" t="s">
        <v>1</v>
      </c>
      <c r="I37" s="5" t="str">
        <f>+B2</f>
        <v>ULUDAĞ SPOR</v>
      </c>
      <c r="J37" s="6"/>
      <c r="K37" s="6"/>
      <c r="L37" s="5"/>
      <c r="M37" s="7"/>
      <c r="N37" s="149" t="s">
        <v>1</v>
      </c>
      <c r="O37" s="5" t="str">
        <f>+N2</f>
        <v>ATLETİK MÜŞAVİR</v>
      </c>
      <c r="P37" s="6"/>
      <c r="Q37" s="6"/>
      <c r="R37" s="5"/>
      <c r="S37" s="5"/>
      <c r="T37" s="10" t="s">
        <v>1</v>
      </c>
      <c r="U37" s="5" t="str">
        <f>+O2</f>
        <v>DİREN MUHASEBE</v>
      </c>
      <c r="V37" s="6"/>
      <c r="W37" s="6"/>
      <c r="X37" s="5"/>
      <c r="Y37" s="5"/>
      <c r="Z37" s="5"/>
      <c r="AA37" s="7"/>
      <c r="AC37" s="33">
        <v>5</v>
      </c>
      <c r="AD37" s="33" t="s">
        <v>70</v>
      </c>
      <c r="AE37" s="33">
        <v>7</v>
      </c>
      <c r="AF37" s="33">
        <v>1</v>
      </c>
      <c r="AG37" s="33">
        <v>6</v>
      </c>
      <c r="AH37" s="33">
        <v>0</v>
      </c>
      <c r="AI37" s="33">
        <v>13</v>
      </c>
      <c r="AJ37" s="33">
        <v>69</v>
      </c>
      <c r="AK37" s="33">
        <f>+AI37-AJ37</f>
        <v>-56</v>
      </c>
      <c r="AL37" s="33">
        <v>3</v>
      </c>
      <c r="AN37" s="33">
        <v>5</v>
      </c>
      <c r="AO37" s="33" t="s">
        <v>81</v>
      </c>
      <c r="AP37" s="33">
        <v>7</v>
      </c>
      <c r="AQ37" s="33">
        <v>0</v>
      </c>
      <c r="AR37" s="33">
        <v>6</v>
      </c>
      <c r="AS37" s="33">
        <v>1</v>
      </c>
      <c r="AT37" s="33">
        <v>20</v>
      </c>
      <c r="AU37" s="33">
        <v>48</v>
      </c>
      <c r="AV37" s="33">
        <f>+AT37-AU37</f>
        <v>-28</v>
      </c>
      <c r="AW37" s="33">
        <v>1</v>
      </c>
      <c r="AY37" s="33">
        <v>5</v>
      </c>
      <c r="AZ37" s="33" t="s">
        <v>80</v>
      </c>
      <c r="BA37" s="33">
        <v>7</v>
      </c>
      <c r="BB37" s="33">
        <v>1</v>
      </c>
      <c r="BC37" s="33">
        <v>6</v>
      </c>
      <c r="BD37" s="33">
        <v>0</v>
      </c>
      <c r="BE37" s="33">
        <v>12</v>
      </c>
      <c r="BF37" s="33">
        <v>35</v>
      </c>
      <c r="BG37" s="33">
        <f>+BE37-BF37</f>
        <v>-23</v>
      </c>
      <c r="BH37" s="33">
        <v>3</v>
      </c>
      <c r="BJ37" s="33">
        <v>5</v>
      </c>
      <c r="BK37" s="33" t="s">
        <v>73</v>
      </c>
      <c r="BL37" s="33">
        <v>7</v>
      </c>
      <c r="BM37" s="33">
        <v>0</v>
      </c>
      <c r="BN37" s="33">
        <v>7</v>
      </c>
      <c r="BO37" s="33">
        <v>0</v>
      </c>
      <c r="BP37" s="33">
        <v>15</v>
      </c>
      <c r="BQ37" s="33">
        <v>73</v>
      </c>
      <c r="BR37" s="33">
        <f>+BP37-BQ37</f>
        <v>-58</v>
      </c>
      <c r="BS37" s="33">
        <v>0</v>
      </c>
    </row>
    <row r="38" spans="1:71" ht="13.5" thickBot="1">
      <c r="A38" s="10"/>
      <c r="B38" s="5"/>
      <c r="C38" s="6"/>
      <c r="D38" s="6"/>
      <c r="E38" s="5"/>
      <c r="F38" s="5"/>
      <c r="G38" s="43"/>
      <c r="H38" s="10"/>
      <c r="I38" s="5"/>
      <c r="J38" s="6"/>
      <c r="K38" s="6"/>
      <c r="L38" s="5"/>
      <c r="M38" s="7"/>
      <c r="N38" s="149"/>
      <c r="O38" s="5"/>
      <c r="P38" s="6"/>
      <c r="Q38" s="6"/>
      <c r="R38" s="5"/>
      <c r="S38" s="5"/>
      <c r="T38" s="10"/>
      <c r="U38" s="5"/>
      <c r="V38" s="6"/>
      <c r="W38" s="6"/>
      <c r="X38" s="5"/>
      <c r="Y38" s="5"/>
      <c r="Z38" s="5"/>
      <c r="AA38" s="7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</row>
    <row r="39" spans="1:71" s="5" customFormat="1" ht="17.25" thickBot="1" thickTop="1">
      <c r="A39" s="16"/>
      <c r="B39" s="17"/>
      <c r="C39" s="18"/>
      <c r="D39" s="18"/>
      <c r="E39" s="17"/>
      <c r="F39" s="17"/>
      <c r="G39" s="45"/>
      <c r="H39" s="11"/>
      <c r="I39" s="12"/>
      <c r="J39" s="13"/>
      <c r="K39" s="13"/>
      <c r="L39" s="12"/>
      <c r="M39" s="12"/>
      <c r="N39" s="163"/>
      <c r="O39" s="17"/>
      <c r="P39" s="18"/>
      <c r="Q39" s="18"/>
      <c r="R39" s="17"/>
      <c r="S39" s="17"/>
      <c r="T39" s="184"/>
      <c r="U39" s="183"/>
      <c r="V39" s="185"/>
      <c r="W39" s="185"/>
      <c r="X39" s="183"/>
      <c r="Y39" s="183"/>
      <c r="Z39" s="183"/>
      <c r="AA39" s="186"/>
      <c r="AB39" s="47"/>
      <c r="AC39" s="26"/>
      <c r="AD39" s="27" t="s">
        <v>331</v>
      </c>
      <c r="AE39" s="28"/>
      <c r="AF39" s="28"/>
      <c r="AG39" s="28"/>
      <c r="AH39" s="28"/>
      <c r="AI39" s="28"/>
      <c r="AJ39" s="28"/>
      <c r="AK39" s="28"/>
      <c r="AL39" s="29"/>
      <c r="AM39" s="1"/>
      <c r="AN39" s="26"/>
      <c r="AO39" s="27" t="s">
        <v>332</v>
      </c>
      <c r="AP39" s="28"/>
      <c r="AQ39" s="28"/>
      <c r="AR39" s="28"/>
      <c r="AS39" s="28"/>
      <c r="AT39" s="28"/>
      <c r="AU39" s="28"/>
      <c r="AV39" s="28"/>
      <c r="AW39" s="29"/>
      <c r="AY39" s="26"/>
      <c r="AZ39" s="27" t="s">
        <v>333</v>
      </c>
      <c r="BA39" s="28"/>
      <c r="BB39" s="28"/>
      <c r="BC39" s="28"/>
      <c r="BD39" s="28"/>
      <c r="BE39" s="28"/>
      <c r="BF39" s="28"/>
      <c r="BG39" s="28"/>
      <c r="BH39" s="29"/>
      <c r="BI39" s="1"/>
      <c r="BJ39" s="26"/>
      <c r="BK39" s="27" t="s">
        <v>334</v>
      </c>
      <c r="BL39" s="28"/>
      <c r="BM39" s="28"/>
      <c r="BN39" s="28"/>
      <c r="BO39" s="28"/>
      <c r="BP39" s="28"/>
      <c r="BQ39" s="28"/>
      <c r="BR39" s="28"/>
      <c r="BS39" s="29"/>
    </row>
    <row r="40" spans="1:71" ht="16.5" thickTop="1">
      <c r="A40" s="10"/>
      <c r="B40" s="5"/>
      <c r="C40" s="6"/>
      <c r="D40" s="6"/>
      <c r="E40" s="5"/>
      <c r="F40" s="5"/>
      <c r="G40" s="43"/>
      <c r="H40" s="10"/>
      <c r="I40" s="5"/>
      <c r="J40" s="6"/>
      <c r="K40" s="6"/>
      <c r="L40" s="5"/>
      <c r="M40" s="7"/>
      <c r="N40" s="149"/>
      <c r="O40" s="5"/>
      <c r="P40" s="6"/>
      <c r="Q40" s="6"/>
      <c r="R40" s="5"/>
      <c r="S40" s="5"/>
      <c r="T40" s="10"/>
      <c r="U40" s="5"/>
      <c r="V40" s="6"/>
      <c r="W40" s="6"/>
      <c r="X40" s="5"/>
      <c r="Y40" s="5"/>
      <c r="Z40" s="5"/>
      <c r="AA40" s="7"/>
      <c r="AC40" s="30" t="s">
        <v>264</v>
      </c>
      <c r="AD40" s="31" t="s">
        <v>12</v>
      </c>
      <c r="AE40" s="32" t="s">
        <v>19</v>
      </c>
      <c r="AF40" s="31" t="s">
        <v>13</v>
      </c>
      <c r="AG40" s="31" t="s">
        <v>14</v>
      </c>
      <c r="AH40" s="31" t="s">
        <v>15</v>
      </c>
      <c r="AI40" s="31" t="s">
        <v>16</v>
      </c>
      <c r="AJ40" s="31" t="s">
        <v>17</v>
      </c>
      <c r="AK40" s="31" t="s">
        <v>18</v>
      </c>
      <c r="AL40" s="32" t="s">
        <v>21</v>
      </c>
      <c r="AN40" s="30" t="s">
        <v>264</v>
      </c>
      <c r="AO40" s="31" t="s">
        <v>12</v>
      </c>
      <c r="AP40" s="32" t="s">
        <v>19</v>
      </c>
      <c r="AQ40" s="31" t="s">
        <v>13</v>
      </c>
      <c r="AR40" s="31" t="s">
        <v>14</v>
      </c>
      <c r="AS40" s="31" t="s">
        <v>15</v>
      </c>
      <c r="AT40" s="31" t="s">
        <v>16</v>
      </c>
      <c r="AU40" s="31" t="s">
        <v>17</v>
      </c>
      <c r="AV40" s="31" t="s">
        <v>18</v>
      </c>
      <c r="AW40" s="32" t="s">
        <v>21</v>
      </c>
      <c r="AY40" s="30" t="s">
        <v>264</v>
      </c>
      <c r="AZ40" s="31" t="s">
        <v>12</v>
      </c>
      <c r="BA40" s="32" t="s">
        <v>19</v>
      </c>
      <c r="BB40" s="31" t="s">
        <v>13</v>
      </c>
      <c r="BC40" s="31" t="s">
        <v>14</v>
      </c>
      <c r="BD40" s="31" t="s">
        <v>15</v>
      </c>
      <c r="BE40" s="31" t="s">
        <v>16</v>
      </c>
      <c r="BF40" s="31" t="s">
        <v>17</v>
      </c>
      <c r="BG40" s="31" t="s">
        <v>18</v>
      </c>
      <c r="BH40" s="32" t="s">
        <v>21</v>
      </c>
      <c r="BJ40" s="30" t="s">
        <v>264</v>
      </c>
      <c r="BK40" s="31" t="s">
        <v>12</v>
      </c>
      <c r="BL40" s="32" t="s">
        <v>19</v>
      </c>
      <c r="BM40" s="31" t="s">
        <v>13</v>
      </c>
      <c r="BN40" s="31" t="s">
        <v>14</v>
      </c>
      <c r="BO40" s="31" t="s">
        <v>15</v>
      </c>
      <c r="BP40" s="31" t="s">
        <v>16</v>
      </c>
      <c r="BQ40" s="31" t="s">
        <v>17</v>
      </c>
      <c r="BR40" s="31" t="s">
        <v>18</v>
      </c>
      <c r="BS40" s="32" t="s">
        <v>21</v>
      </c>
    </row>
    <row r="41" spans="1:71" ht="15">
      <c r="A41" s="8">
        <f>+A33+7</f>
        <v>42000</v>
      </c>
      <c r="B41" s="5" t="s">
        <v>54</v>
      </c>
      <c r="C41" s="5"/>
      <c r="D41" s="6"/>
      <c r="E41" s="5"/>
      <c r="F41" s="5"/>
      <c r="G41" s="43"/>
      <c r="H41" s="8">
        <f>+A41</f>
        <v>42000</v>
      </c>
      <c r="I41" s="5" t="s">
        <v>54</v>
      </c>
      <c r="J41" s="5"/>
      <c r="K41" s="6"/>
      <c r="L41" s="5"/>
      <c r="M41" s="7"/>
      <c r="N41" s="150">
        <f>+N33+7</f>
        <v>42000</v>
      </c>
      <c r="O41" s="5" t="s">
        <v>54</v>
      </c>
      <c r="P41" s="5"/>
      <c r="Q41" s="6"/>
      <c r="R41" s="5"/>
      <c r="S41" s="5"/>
      <c r="T41" s="8">
        <f>+T33+7</f>
        <v>42000</v>
      </c>
      <c r="U41" s="5" t="s">
        <v>54</v>
      </c>
      <c r="V41" s="5"/>
      <c r="W41" s="6"/>
      <c r="X41" s="5"/>
      <c r="Y41" s="5">
        <v>5</v>
      </c>
      <c r="Z41" s="5">
        <v>4</v>
      </c>
      <c r="AA41" s="7"/>
      <c r="AC41" s="197">
        <v>1</v>
      </c>
      <c r="AD41" s="197" t="s">
        <v>63</v>
      </c>
      <c r="AE41" s="197">
        <v>8</v>
      </c>
      <c r="AF41" s="197">
        <v>7</v>
      </c>
      <c r="AG41" s="197">
        <v>0</v>
      </c>
      <c r="AH41" s="197">
        <v>1</v>
      </c>
      <c r="AI41" s="197">
        <v>37</v>
      </c>
      <c r="AJ41" s="197">
        <v>7</v>
      </c>
      <c r="AK41" s="197">
        <f>+AI41-AJ41</f>
        <v>30</v>
      </c>
      <c r="AL41" s="197">
        <v>22</v>
      </c>
      <c r="AN41" s="197">
        <v>1</v>
      </c>
      <c r="AO41" s="197" t="s">
        <v>66</v>
      </c>
      <c r="AP41" s="197">
        <v>8</v>
      </c>
      <c r="AQ41" s="197">
        <v>5</v>
      </c>
      <c r="AR41" s="197">
        <v>1</v>
      </c>
      <c r="AS41" s="197">
        <v>2</v>
      </c>
      <c r="AT41" s="197">
        <v>41</v>
      </c>
      <c r="AU41" s="197">
        <v>20</v>
      </c>
      <c r="AV41" s="197">
        <f>+AT41-AU41</f>
        <v>21</v>
      </c>
      <c r="AW41" s="197">
        <v>17</v>
      </c>
      <c r="AY41" s="197">
        <v>1</v>
      </c>
      <c r="AZ41" s="197" t="s">
        <v>64</v>
      </c>
      <c r="BA41" s="197">
        <v>8</v>
      </c>
      <c r="BB41" s="197">
        <v>6</v>
      </c>
      <c r="BC41" s="197">
        <v>2</v>
      </c>
      <c r="BD41" s="197">
        <v>0</v>
      </c>
      <c r="BE41" s="197">
        <v>38</v>
      </c>
      <c r="BF41" s="197">
        <v>16</v>
      </c>
      <c r="BG41" s="197">
        <f>+BE41-BF41</f>
        <v>22</v>
      </c>
      <c r="BH41" s="197">
        <v>18</v>
      </c>
      <c r="BJ41" s="197">
        <v>1</v>
      </c>
      <c r="BK41" s="197" t="s">
        <v>65</v>
      </c>
      <c r="BL41" s="197">
        <v>8</v>
      </c>
      <c r="BM41" s="197">
        <v>7</v>
      </c>
      <c r="BN41" s="197">
        <v>1</v>
      </c>
      <c r="BO41" s="197">
        <v>0</v>
      </c>
      <c r="BP41" s="197">
        <v>47</v>
      </c>
      <c r="BQ41" s="197">
        <v>17</v>
      </c>
      <c r="BR41" s="197">
        <f>+BP41-BQ41</f>
        <v>30</v>
      </c>
      <c r="BS41" s="197">
        <v>21</v>
      </c>
    </row>
    <row r="42" spans="1:71" ht="15">
      <c r="A42" s="10"/>
      <c r="B42" s="5"/>
      <c r="C42" s="6"/>
      <c r="D42" s="6"/>
      <c r="E42" s="5"/>
      <c r="F42" s="5"/>
      <c r="G42" s="43"/>
      <c r="H42" s="10"/>
      <c r="I42" s="5"/>
      <c r="J42" s="6"/>
      <c r="K42" s="6"/>
      <c r="L42" s="5"/>
      <c r="M42" s="7"/>
      <c r="N42" s="149"/>
      <c r="O42" s="5"/>
      <c r="P42" s="6"/>
      <c r="Q42" s="6"/>
      <c r="R42" s="5"/>
      <c r="S42" s="5"/>
      <c r="T42" s="10"/>
      <c r="U42" s="5"/>
      <c r="V42" s="6"/>
      <c r="W42" s="6"/>
      <c r="X42" s="5"/>
      <c r="Y42" s="5">
        <v>6</v>
      </c>
      <c r="Z42" s="5">
        <v>3</v>
      </c>
      <c r="AA42" s="7"/>
      <c r="AC42" s="197">
        <v>2</v>
      </c>
      <c r="AD42" s="197" t="s">
        <v>78</v>
      </c>
      <c r="AE42" s="197">
        <v>8</v>
      </c>
      <c r="AF42" s="197">
        <v>6</v>
      </c>
      <c r="AG42" s="197">
        <v>1</v>
      </c>
      <c r="AH42" s="197">
        <v>1</v>
      </c>
      <c r="AI42" s="197">
        <v>55</v>
      </c>
      <c r="AJ42" s="197">
        <v>14</v>
      </c>
      <c r="AK42" s="197">
        <f>+AI42-AJ42</f>
        <v>41</v>
      </c>
      <c r="AL42" s="197">
        <v>19</v>
      </c>
      <c r="AN42" s="197">
        <v>2</v>
      </c>
      <c r="AO42" s="197" t="s">
        <v>89</v>
      </c>
      <c r="AP42" s="197">
        <v>8</v>
      </c>
      <c r="AQ42" s="197">
        <v>5</v>
      </c>
      <c r="AR42" s="197">
        <v>2</v>
      </c>
      <c r="AS42" s="197">
        <v>1</v>
      </c>
      <c r="AT42" s="197">
        <v>36</v>
      </c>
      <c r="AU42" s="197">
        <v>36</v>
      </c>
      <c r="AV42" s="197">
        <f>+AT42-AU42</f>
        <v>0</v>
      </c>
      <c r="AW42" s="197">
        <v>16</v>
      </c>
      <c r="AY42" s="197">
        <v>2</v>
      </c>
      <c r="AZ42" s="197" t="s">
        <v>74</v>
      </c>
      <c r="BA42" s="197">
        <v>8</v>
      </c>
      <c r="BB42" s="197">
        <v>5</v>
      </c>
      <c r="BC42" s="197">
        <v>2</v>
      </c>
      <c r="BD42" s="197">
        <v>1</v>
      </c>
      <c r="BE42" s="197">
        <v>32</v>
      </c>
      <c r="BF42" s="197">
        <v>24</v>
      </c>
      <c r="BG42" s="197">
        <f>+BE42-BF42</f>
        <v>8</v>
      </c>
      <c r="BH42" s="197">
        <v>16</v>
      </c>
      <c r="BJ42" s="197">
        <v>2</v>
      </c>
      <c r="BK42" s="197" t="s">
        <v>71</v>
      </c>
      <c r="BL42" s="197">
        <v>8</v>
      </c>
      <c r="BM42" s="197">
        <v>5</v>
      </c>
      <c r="BN42" s="197">
        <v>3</v>
      </c>
      <c r="BO42" s="197">
        <v>0</v>
      </c>
      <c r="BP42" s="197">
        <v>53</v>
      </c>
      <c r="BQ42" s="197">
        <v>22</v>
      </c>
      <c r="BR42" s="197">
        <f>+BP42-BQ42</f>
        <v>31</v>
      </c>
      <c r="BS42" s="197">
        <v>15</v>
      </c>
    </row>
    <row r="43" spans="1:71" ht="15">
      <c r="A43" s="10" t="s">
        <v>10</v>
      </c>
      <c r="B43" s="5" t="str">
        <f>+A2</f>
        <v>FIRTINASPOR</v>
      </c>
      <c r="C43" s="140">
        <v>0</v>
      </c>
      <c r="D43" s="140">
        <v>3</v>
      </c>
      <c r="E43" s="5" t="str">
        <f>+A5</f>
        <v>KARACABEY</v>
      </c>
      <c r="F43" s="187" t="s">
        <v>11</v>
      </c>
      <c r="G43" s="43"/>
      <c r="H43" s="10" t="s">
        <v>377</v>
      </c>
      <c r="I43" s="5" t="str">
        <f>+B2</f>
        <v>ULUDAĞ SPOR</v>
      </c>
      <c r="J43" s="140" t="s">
        <v>378</v>
      </c>
      <c r="K43" s="140" t="s">
        <v>378</v>
      </c>
      <c r="L43" s="5" t="str">
        <f>+B5</f>
        <v>DENETİM SPOR</v>
      </c>
      <c r="M43" s="187" t="s">
        <v>9</v>
      </c>
      <c r="N43" s="149" t="s">
        <v>35</v>
      </c>
      <c r="O43" s="5" t="str">
        <f>+N2</f>
        <v>ATLETİK MÜŞAVİR</v>
      </c>
      <c r="P43" s="139">
        <v>0</v>
      </c>
      <c r="Q43" s="139">
        <v>3</v>
      </c>
      <c r="R43" s="5" t="str">
        <f>+N5</f>
        <v>TEK DÜZEN SPOR</v>
      </c>
      <c r="S43" s="187" t="s">
        <v>11</v>
      </c>
      <c r="T43" s="10" t="s">
        <v>34</v>
      </c>
      <c r="U43" s="5" t="str">
        <f>+O2</f>
        <v>DİREN MUHASEBE</v>
      </c>
      <c r="V43" s="139">
        <v>0</v>
      </c>
      <c r="W43" s="139">
        <v>3</v>
      </c>
      <c r="X43" s="5" t="str">
        <f>+O5</f>
        <v>MALİ UNİTED</v>
      </c>
      <c r="Y43" s="5">
        <v>7</v>
      </c>
      <c r="Z43" s="5">
        <v>2</v>
      </c>
      <c r="AA43" s="187" t="s">
        <v>9</v>
      </c>
      <c r="AC43" s="33">
        <v>3</v>
      </c>
      <c r="AD43" s="33" t="s">
        <v>87</v>
      </c>
      <c r="AE43" s="33">
        <v>8</v>
      </c>
      <c r="AF43" s="33">
        <v>3</v>
      </c>
      <c r="AG43" s="33">
        <v>5</v>
      </c>
      <c r="AH43" s="33">
        <v>0</v>
      </c>
      <c r="AI43" s="33">
        <v>17</v>
      </c>
      <c r="AJ43" s="33">
        <v>31</v>
      </c>
      <c r="AK43" s="33">
        <f>+AI43-AJ43</f>
        <v>-14</v>
      </c>
      <c r="AL43" s="33">
        <v>9</v>
      </c>
      <c r="AN43" s="33">
        <v>3</v>
      </c>
      <c r="AO43" s="33" t="s">
        <v>68</v>
      </c>
      <c r="AP43" s="33">
        <v>8</v>
      </c>
      <c r="AQ43" s="33">
        <v>4</v>
      </c>
      <c r="AR43" s="33">
        <v>3</v>
      </c>
      <c r="AS43" s="33">
        <v>1</v>
      </c>
      <c r="AT43" s="33">
        <v>49</v>
      </c>
      <c r="AU43" s="33">
        <v>27</v>
      </c>
      <c r="AV43" s="33">
        <f>+AT43-AU43</f>
        <v>22</v>
      </c>
      <c r="AW43" s="33">
        <v>13</v>
      </c>
      <c r="AY43" s="33">
        <v>3</v>
      </c>
      <c r="AZ43" s="33" t="s">
        <v>79</v>
      </c>
      <c r="BA43" s="33">
        <v>8</v>
      </c>
      <c r="BB43" s="33">
        <v>5</v>
      </c>
      <c r="BC43" s="33">
        <v>3</v>
      </c>
      <c r="BD43" s="33">
        <v>0</v>
      </c>
      <c r="BE43" s="33">
        <v>27</v>
      </c>
      <c r="BF43" s="33">
        <v>19</v>
      </c>
      <c r="BG43" s="33">
        <f>+BE43-BF43</f>
        <v>8</v>
      </c>
      <c r="BH43" s="33">
        <v>15</v>
      </c>
      <c r="BJ43" s="33">
        <v>3</v>
      </c>
      <c r="BK43" s="33" t="s">
        <v>82</v>
      </c>
      <c r="BL43" s="33">
        <v>8</v>
      </c>
      <c r="BM43" s="33">
        <v>5</v>
      </c>
      <c r="BN43" s="33">
        <v>3</v>
      </c>
      <c r="BO43" s="33">
        <v>0</v>
      </c>
      <c r="BP43" s="33">
        <v>24</v>
      </c>
      <c r="BQ43" s="33">
        <v>18</v>
      </c>
      <c r="BR43" s="33">
        <f>+BP43-BQ43</f>
        <v>6</v>
      </c>
      <c r="BS43" s="33">
        <v>15</v>
      </c>
    </row>
    <row r="44" spans="1:71" ht="15">
      <c r="A44" s="10" t="s">
        <v>143</v>
      </c>
      <c r="B44" s="5" t="str">
        <f>+A4</f>
        <v>BAĞIMSIZLAR</v>
      </c>
      <c r="C44" s="140">
        <v>3</v>
      </c>
      <c r="D44" s="140">
        <v>0</v>
      </c>
      <c r="E44" s="5" t="str">
        <f>+A3</f>
        <v>GÖKMAVİLER</v>
      </c>
      <c r="F44" s="187" t="s">
        <v>9</v>
      </c>
      <c r="G44" s="43"/>
      <c r="H44" s="10" t="s">
        <v>377</v>
      </c>
      <c r="I44" s="5" t="str">
        <f>+B4</f>
        <v>GEMLİKSPOR</v>
      </c>
      <c r="J44" s="140">
        <v>4</v>
      </c>
      <c r="K44" s="140">
        <v>3</v>
      </c>
      <c r="L44" s="5" t="str">
        <f>+B3</f>
        <v>ALTIN MİZAN</v>
      </c>
      <c r="M44" s="187" t="s">
        <v>11</v>
      </c>
      <c r="N44" s="149" t="s">
        <v>35</v>
      </c>
      <c r="O44" s="5" t="str">
        <f>+N4</f>
        <v>FETİH SPOR</v>
      </c>
      <c r="P44" s="139">
        <v>8</v>
      </c>
      <c r="Q44" s="139">
        <v>3</v>
      </c>
      <c r="R44" s="5" t="str">
        <f>+N3</f>
        <v>TURAN SPOR</v>
      </c>
      <c r="S44" s="187" t="s">
        <v>9</v>
      </c>
      <c r="T44" s="10" t="s">
        <v>34</v>
      </c>
      <c r="U44" s="5" t="str">
        <f>+O4</f>
        <v>BİLANÇO</v>
      </c>
      <c r="V44" s="139">
        <v>3</v>
      </c>
      <c r="W44" s="139">
        <v>0</v>
      </c>
      <c r="X44" s="5" t="str">
        <f>+O3</f>
        <v>1326 YEŞİL İNCİLER</v>
      </c>
      <c r="Y44" s="5"/>
      <c r="Z44" s="5"/>
      <c r="AA44" s="187" t="s">
        <v>11</v>
      </c>
      <c r="AC44" s="33">
        <v>4</v>
      </c>
      <c r="AD44" s="33" t="s">
        <v>70</v>
      </c>
      <c r="AE44" s="33">
        <v>8</v>
      </c>
      <c r="AF44" s="33">
        <v>2</v>
      </c>
      <c r="AG44" s="33">
        <v>6</v>
      </c>
      <c r="AH44" s="33">
        <v>0</v>
      </c>
      <c r="AI44" s="33">
        <v>16</v>
      </c>
      <c r="AJ44" s="33">
        <v>69</v>
      </c>
      <c r="AK44" s="33">
        <f>+AI44-AJ44</f>
        <v>-53</v>
      </c>
      <c r="AL44" s="33">
        <v>6</v>
      </c>
      <c r="AN44" s="33">
        <v>4</v>
      </c>
      <c r="AO44" s="33" t="s">
        <v>72</v>
      </c>
      <c r="AP44" s="33">
        <v>8</v>
      </c>
      <c r="AQ44" s="33">
        <v>2</v>
      </c>
      <c r="AR44" s="33">
        <v>4</v>
      </c>
      <c r="AS44" s="33">
        <v>1</v>
      </c>
      <c r="AT44" s="33">
        <v>20</v>
      </c>
      <c r="AU44" s="33">
        <v>35</v>
      </c>
      <c r="AV44" s="33">
        <f>+AT44-AU44</f>
        <v>-15</v>
      </c>
      <c r="AW44" s="33">
        <v>7</v>
      </c>
      <c r="AY44" s="33">
        <v>4</v>
      </c>
      <c r="AZ44" s="33" t="s">
        <v>69</v>
      </c>
      <c r="BA44" s="33">
        <v>8</v>
      </c>
      <c r="BB44" s="33">
        <v>2</v>
      </c>
      <c r="BC44" s="33">
        <v>5</v>
      </c>
      <c r="BD44" s="33">
        <v>1</v>
      </c>
      <c r="BE44" s="33">
        <v>16</v>
      </c>
      <c r="BF44" s="33">
        <v>26</v>
      </c>
      <c r="BG44" s="33">
        <f>+BE44-BF44</f>
        <v>-10</v>
      </c>
      <c r="BH44" s="33">
        <v>7</v>
      </c>
      <c r="BJ44" s="33">
        <v>4</v>
      </c>
      <c r="BK44" s="33" t="s">
        <v>67</v>
      </c>
      <c r="BL44" s="33">
        <v>8</v>
      </c>
      <c r="BM44" s="33">
        <v>3</v>
      </c>
      <c r="BN44" s="33">
        <v>5</v>
      </c>
      <c r="BO44" s="33">
        <v>0</v>
      </c>
      <c r="BP44" s="33">
        <v>34</v>
      </c>
      <c r="BQ44" s="33">
        <v>40</v>
      </c>
      <c r="BR44" s="33">
        <f>+BP44-BQ44</f>
        <v>-6</v>
      </c>
      <c r="BS44" s="33">
        <v>9</v>
      </c>
    </row>
    <row r="45" spans="1:71" ht="15">
      <c r="A45" s="10" t="s">
        <v>1</v>
      </c>
      <c r="B45" s="5" t="str">
        <f>+A1</f>
        <v>MATRAHSIZLAR</v>
      </c>
      <c r="C45" s="6"/>
      <c r="D45" s="6"/>
      <c r="E45" s="5"/>
      <c r="F45" s="5"/>
      <c r="G45" s="43"/>
      <c r="H45" s="10" t="s">
        <v>1</v>
      </c>
      <c r="I45" s="5" t="str">
        <f>+B1</f>
        <v>MALİ ÇÖZÜM</v>
      </c>
      <c r="J45" s="6"/>
      <c r="K45" s="6"/>
      <c r="L45" s="5"/>
      <c r="M45" s="7"/>
      <c r="N45" s="149" t="s">
        <v>1</v>
      </c>
      <c r="O45" s="5" t="str">
        <f>+N1</f>
        <v>MALİ YILDIZLAR</v>
      </c>
      <c r="P45" s="6"/>
      <c r="Q45" s="6"/>
      <c r="R45" s="5"/>
      <c r="S45" s="5"/>
      <c r="T45" s="10" t="s">
        <v>1</v>
      </c>
      <c r="U45" s="5" t="str">
        <f>+O1</f>
        <v>MAVİ YILDIZLAR</v>
      </c>
      <c r="V45" s="6"/>
      <c r="W45" s="6"/>
      <c r="X45" s="5"/>
      <c r="Y45" s="5"/>
      <c r="Z45" s="5"/>
      <c r="AA45" s="7"/>
      <c r="AC45" s="33">
        <v>5</v>
      </c>
      <c r="AD45" s="33" t="s">
        <v>88</v>
      </c>
      <c r="AE45" s="33">
        <v>8</v>
      </c>
      <c r="AF45" s="33">
        <v>1</v>
      </c>
      <c r="AG45" s="33">
        <v>7</v>
      </c>
      <c r="AH45" s="33">
        <v>0</v>
      </c>
      <c r="AI45" s="33">
        <v>24</v>
      </c>
      <c r="AJ45" s="33">
        <v>28</v>
      </c>
      <c r="AK45" s="33">
        <f>+AI45-AJ45</f>
        <v>-4</v>
      </c>
      <c r="AL45" s="33">
        <v>3</v>
      </c>
      <c r="AN45" s="33">
        <v>5</v>
      </c>
      <c r="AO45" s="33" t="s">
        <v>81</v>
      </c>
      <c r="AP45" s="33">
        <v>8</v>
      </c>
      <c r="AQ45" s="33">
        <v>0</v>
      </c>
      <c r="AR45" s="33">
        <v>6</v>
      </c>
      <c r="AS45" s="33">
        <v>1</v>
      </c>
      <c r="AT45" s="33">
        <v>20</v>
      </c>
      <c r="AU45" s="33">
        <v>48</v>
      </c>
      <c r="AV45" s="33">
        <f>+AT45-AU45</f>
        <v>-28</v>
      </c>
      <c r="AW45" s="33">
        <v>1</v>
      </c>
      <c r="AY45" s="33">
        <v>5</v>
      </c>
      <c r="AZ45" s="33" t="s">
        <v>80</v>
      </c>
      <c r="BA45" s="33">
        <v>8</v>
      </c>
      <c r="BB45" s="33">
        <v>1</v>
      </c>
      <c r="BC45" s="33">
        <v>7</v>
      </c>
      <c r="BD45" s="33">
        <v>0</v>
      </c>
      <c r="BE45" s="33">
        <v>15</v>
      </c>
      <c r="BF45" s="33">
        <v>43</v>
      </c>
      <c r="BG45" s="33">
        <f>+BE45-BF45</f>
        <v>-28</v>
      </c>
      <c r="BH45" s="33">
        <v>3</v>
      </c>
      <c r="BJ45" s="33">
        <v>5</v>
      </c>
      <c r="BK45" s="33" t="s">
        <v>73</v>
      </c>
      <c r="BL45" s="33">
        <v>8</v>
      </c>
      <c r="BM45" s="33">
        <v>0</v>
      </c>
      <c r="BN45" s="33">
        <v>8</v>
      </c>
      <c r="BO45" s="33">
        <v>0</v>
      </c>
      <c r="BP45" s="33">
        <v>15</v>
      </c>
      <c r="BQ45" s="33">
        <v>76</v>
      </c>
      <c r="BR45" s="33">
        <f>+BP45-BQ45</f>
        <v>-61</v>
      </c>
      <c r="BS45" s="33">
        <v>0</v>
      </c>
    </row>
    <row r="46" spans="1:71" ht="13.5" thickBot="1">
      <c r="A46" s="10"/>
      <c r="B46" s="5"/>
      <c r="C46" s="6"/>
      <c r="D46" s="6"/>
      <c r="E46" s="5"/>
      <c r="F46" s="5"/>
      <c r="G46" s="43"/>
      <c r="H46" s="168"/>
      <c r="I46" s="169"/>
      <c r="J46" s="170"/>
      <c r="K46" s="170"/>
      <c r="L46" s="169"/>
      <c r="M46" s="171"/>
      <c r="N46" s="149"/>
      <c r="O46" s="5"/>
      <c r="P46" s="6"/>
      <c r="Q46" s="6"/>
      <c r="R46" s="5"/>
      <c r="S46" s="5"/>
      <c r="T46" s="168"/>
      <c r="U46" s="169"/>
      <c r="V46" s="170"/>
      <c r="W46" s="170"/>
      <c r="X46" s="169"/>
      <c r="Y46" s="169"/>
      <c r="Z46" s="169"/>
      <c r="AA46" s="171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</row>
    <row r="47" spans="1:27" ht="14.25" thickBot="1" thickTop="1">
      <c r="A47" s="172"/>
      <c r="B47" s="173"/>
      <c r="C47" s="174"/>
      <c r="D47" s="174"/>
      <c r="E47" s="173"/>
      <c r="F47" s="175"/>
      <c r="G47" s="46"/>
      <c r="H47" s="11"/>
      <c r="I47" s="12"/>
      <c r="J47" s="13"/>
      <c r="K47" s="13"/>
      <c r="L47" s="12"/>
      <c r="M47" s="12"/>
      <c r="N47" s="16"/>
      <c r="O47" s="17"/>
      <c r="P47" s="18"/>
      <c r="Q47" s="18"/>
      <c r="R47" s="17"/>
      <c r="S47" s="17"/>
      <c r="T47" s="184"/>
      <c r="U47" s="183"/>
      <c r="V47" s="185"/>
      <c r="W47" s="185"/>
      <c r="X47" s="183"/>
      <c r="Y47" s="183"/>
      <c r="Z47" s="183"/>
      <c r="AA47" s="186"/>
    </row>
    <row r="49" spans="1:24" ht="12.75">
      <c r="A49" s="3"/>
      <c r="B49" s="3"/>
      <c r="C49" s="34"/>
      <c r="D49" s="3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ht="12.75">
      <c r="B50" s="3"/>
      <c r="C50" s="34"/>
      <c r="D50" s="3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 ht="12.75">
      <c r="B51" s="3"/>
      <c r="C51" s="34"/>
      <c r="D51" s="3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 ht="12.75">
      <c r="B52" s="3"/>
      <c r="C52" s="34"/>
      <c r="D52" s="3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2:24" ht="12.75">
      <c r="B53" s="3"/>
      <c r="C53" s="34"/>
      <c r="D53" s="3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144" verticalDpi="144" orientation="landscape" paperSize="9" scale="42" r:id="rId3"/>
  <colBreaks count="1" manualBreakCount="1">
    <brk id="2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0.125" style="0" customWidth="1"/>
    <col min="2" max="2" width="24.00390625" style="0" customWidth="1"/>
    <col min="3" max="4" width="7.00390625" style="0" customWidth="1"/>
    <col min="5" max="5" width="30.75390625" style="0" customWidth="1"/>
    <col min="6" max="6" width="12.00390625" style="0" customWidth="1"/>
    <col min="7" max="7" width="13.625" style="0" customWidth="1"/>
    <col min="8" max="8" width="15.125" style="0" bestFit="1" customWidth="1"/>
    <col min="9" max="9" width="3.375" style="0" customWidth="1"/>
    <col min="10" max="10" width="4.00390625" style="0" customWidth="1"/>
    <col min="11" max="11" width="20.875" style="0" customWidth="1"/>
    <col min="12" max="12" width="12.625" style="0" bestFit="1" customWidth="1"/>
    <col min="17" max="17" width="12.625" style="0" bestFit="1" customWidth="1"/>
  </cols>
  <sheetData>
    <row r="1" spans="1:5" ht="15.75">
      <c r="A1" s="198" t="s">
        <v>381</v>
      </c>
      <c r="B1" s="198"/>
      <c r="C1" s="198"/>
      <c r="D1" s="198"/>
      <c r="E1" s="198"/>
    </row>
    <row r="2" spans="1:22" ht="15.75">
      <c r="A2" s="198" t="s">
        <v>382</v>
      </c>
      <c r="B2" s="198"/>
      <c r="C2" s="198"/>
      <c r="D2" s="198"/>
      <c r="E2" s="198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</row>
    <row r="3" spans="6:22" ht="12.75"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</row>
    <row r="4" spans="1:22" ht="16.5" thickBot="1">
      <c r="A4" s="200"/>
      <c r="B4" s="200"/>
      <c r="C4" s="200"/>
      <c r="D4" s="200"/>
      <c r="E4" s="200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</row>
    <row r="5" spans="1:22" ht="15.75">
      <c r="A5" s="201">
        <v>42007</v>
      </c>
      <c r="B5" s="202" t="s">
        <v>139</v>
      </c>
      <c r="C5" s="202" t="s">
        <v>11</v>
      </c>
      <c r="D5" s="203"/>
      <c r="E5" s="204"/>
      <c r="F5" s="205" t="s">
        <v>383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</row>
    <row r="6" spans="1:22" ht="16.5" thickBot="1">
      <c r="A6" s="206"/>
      <c r="B6" s="207"/>
      <c r="C6" s="208"/>
      <c r="D6" s="208"/>
      <c r="E6" s="209"/>
      <c r="F6" s="210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</row>
    <row r="7" spans="1:22" ht="15.75">
      <c r="A7" s="211" t="s">
        <v>143</v>
      </c>
      <c r="B7" s="212" t="s">
        <v>63</v>
      </c>
      <c r="C7" s="213">
        <v>3</v>
      </c>
      <c r="D7" s="213">
        <v>1</v>
      </c>
      <c r="E7" s="214" t="s">
        <v>89</v>
      </c>
      <c r="F7" s="215" t="s">
        <v>384</v>
      </c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</row>
    <row r="8" spans="1:22" ht="15.75">
      <c r="A8" s="216" t="s">
        <v>8</v>
      </c>
      <c r="B8" s="217" t="s">
        <v>64</v>
      </c>
      <c r="C8" s="218">
        <v>4</v>
      </c>
      <c r="D8" s="218">
        <v>1</v>
      </c>
      <c r="E8" s="219" t="s">
        <v>71</v>
      </c>
      <c r="F8" s="220" t="s">
        <v>385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</row>
    <row r="9" spans="1:17" ht="15.75">
      <c r="A9" s="216" t="s">
        <v>145</v>
      </c>
      <c r="B9" s="217" t="s">
        <v>66</v>
      </c>
      <c r="C9" s="218">
        <v>8</v>
      </c>
      <c r="D9" s="218">
        <v>7</v>
      </c>
      <c r="E9" s="219" t="s">
        <v>78</v>
      </c>
      <c r="F9" s="220" t="s">
        <v>386</v>
      </c>
      <c r="J9" s="199"/>
      <c r="K9" s="199"/>
      <c r="L9" s="199"/>
      <c r="M9" s="199"/>
      <c r="N9" s="199"/>
      <c r="O9" s="199"/>
      <c r="P9" s="199"/>
      <c r="Q9" s="199"/>
    </row>
    <row r="10" spans="1:17" ht="16.5" thickBot="1">
      <c r="A10" s="221" t="s">
        <v>148</v>
      </c>
      <c r="B10" s="222" t="s">
        <v>65</v>
      </c>
      <c r="C10" s="223">
        <v>2</v>
      </c>
      <c r="D10" s="223">
        <v>9</v>
      </c>
      <c r="E10" s="224" t="s">
        <v>74</v>
      </c>
      <c r="F10" s="225" t="s">
        <v>387</v>
      </c>
      <c r="J10" s="199"/>
      <c r="K10" s="207"/>
      <c r="L10" s="208"/>
      <c r="M10" s="208"/>
      <c r="N10" s="207"/>
      <c r="O10" s="199"/>
      <c r="P10" s="199"/>
      <c r="Q10" s="199"/>
    </row>
    <row r="11" spans="10:17" ht="15.75">
      <c r="J11" s="199"/>
      <c r="K11" s="207"/>
      <c r="L11" s="208"/>
      <c r="M11" s="208"/>
      <c r="N11" s="207"/>
      <c r="O11" s="199"/>
      <c r="P11" s="199"/>
      <c r="Q11" s="199"/>
    </row>
    <row r="12" spans="10:17" ht="15.75">
      <c r="J12" s="199"/>
      <c r="K12" s="207"/>
      <c r="L12" s="208"/>
      <c r="M12" s="208"/>
      <c r="N12" s="207"/>
      <c r="O12" s="199"/>
      <c r="P12" s="199"/>
      <c r="Q12" s="199"/>
    </row>
    <row r="13" spans="10:17" ht="15.75">
      <c r="J13" s="199"/>
      <c r="K13" s="207"/>
      <c r="L13" s="208"/>
      <c r="M13" s="208"/>
      <c r="N13" s="207"/>
      <c r="O13" s="199"/>
      <c r="P13" s="199"/>
      <c r="Q13" s="199"/>
    </row>
    <row r="14" spans="10:17" ht="12.75">
      <c r="J14" s="199"/>
      <c r="K14" s="199"/>
      <c r="L14" s="199"/>
      <c r="M14" s="199"/>
      <c r="N14" s="199"/>
      <c r="O14" s="199"/>
      <c r="P14" s="199"/>
      <c r="Q14" s="199"/>
    </row>
    <row r="15" spans="10:17" ht="12.75">
      <c r="J15" s="199"/>
      <c r="K15" s="199"/>
      <c r="L15" s="199"/>
      <c r="M15" s="199"/>
      <c r="N15" s="199"/>
      <c r="O15" s="199"/>
      <c r="P15" s="199"/>
      <c r="Q15" s="199"/>
    </row>
    <row r="16" spans="10:17" ht="12.75">
      <c r="J16" s="199"/>
      <c r="K16" s="199"/>
      <c r="L16" s="199"/>
      <c r="M16" s="199"/>
      <c r="N16" s="199"/>
      <c r="O16" s="199"/>
      <c r="P16" s="199"/>
      <c r="Q16" s="199"/>
    </row>
    <row r="17" spans="10:17" ht="12.75">
      <c r="J17" s="199"/>
      <c r="K17" s="199"/>
      <c r="L17" s="199"/>
      <c r="M17" s="199"/>
      <c r="N17" s="199"/>
      <c r="O17" s="199"/>
      <c r="P17" s="199"/>
      <c r="Q17" s="199"/>
    </row>
    <row r="18" spans="10:17" ht="15.75">
      <c r="J18" s="199"/>
      <c r="K18" s="207"/>
      <c r="L18" s="208"/>
      <c r="M18" s="208"/>
      <c r="N18" s="207"/>
      <c r="O18" s="199"/>
      <c r="P18" s="199"/>
      <c r="Q18" s="199"/>
    </row>
    <row r="19" spans="10:17" ht="15.75">
      <c r="J19" s="199"/>
      <c r="K19" s="207"/>
      <c r="L19" s="208"/>
      <c r="M19" s="208"/>
      <c r="N19" s="207"/>
      <c r="O19" s="199"/>
      <c r="P19" s="199"/>
      <c r="Q19" s="199"/>
    </row>
    <row r="20" spans="10:17" ht="15.75">
      <c r="J20" s="199"/>
      <c r="K20" s="207"/>
      <c r="L20" s="208"/>
      <c r="M20" s="208"/>
      <c r="N20" s="207"/>
      <c r="O20" s="199"/>
      <c r="P20" s="199"/>
      <c r="Q20" s="199"/>
    </row>
    <row r="21" spans="10:17" ht="15.75">
      <c r="J21" s="199"/>
      <c r="K21" s="207"/>
      <c r="L21" s="208"/>
      <c r="M21" s="208"/>
      <c r="N21" s="207"/>
      <c r="O21" s="199"/>
      <c r="P21" s="199"/>
      <c r="Q21" s="199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0.125" style="0" customWidth="1"/>
    <col min="2" max="2" width="24.00390625" style="0" customWidth="1"/>
    <col min="3" max="4" width="7.00390625" style="0" customWidth="1"/>
    <col min="5" max="5" width="30.75390625" style="0" customWidth="1"/>
    <col min="6" max="6" width="12.00390625" style="0" customWidth="1"/>
    <col min="7" max="7" width="13.625" style="0" customWidth="1"/>
    <col min="8" max="8" width="15.125" style="0" bestFit="1" customWidth="1"/>
    <col min="9" max="9" width="3.375" style="0" customWidth="1"/>
    <col min="10" max="10" width="4.00390625" style="0" customWidth="1"/>
    <col min="11" max="11" width="20.875" style="0" customWidth="1"/>
    <col min="12" max="12" width="12.625" style="0" bestFit="1" customWidth="1"/>
    <col min="17" max="17" width="12.625" style="0" bestFit="1" customWidth="1"/>
  </cols>
  <sheetData>
    <row r="1" spans="1:5" ht="15.75">
      <c r="A1" s="198" t="s">
        <v>381</v>
      </c>
      <c r="B1" s="198"/>
      <c r="C1" s="198"/>
      <c r="D1" s="198"/>
      <c r="E1" s="198"/>
    </row>
    <row r="2" spans="1:22" ht="15.75">
      <c r="A2" s="198" t="s">
        <v>382</v>
      </c>
      <c r="B2" s="198"/>
      <c r="C2" s="198"/>
      <c r="D2" s="198"/>
      <c r="E2" s="198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</row>
    <row r="3" spans="6:22" ht="12.75"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</row>
    <row r="4" spans="1:22" ht="16.5" thickBot="1">
      <c r="A4" s="200"/>
      <c r="B4" s="200"/>
      <c r="C4" s="200"/>
      <c r="D4" s="200"/>
      <c r="E4" s="200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</row>
    <row r="5" spans="1:22" ht="15.75">
      <c r="A5" s="201">
        <v>42014</v>
      </c>
      <c r="B5" s="202" t="s">
        <v>149</v>
      </c>
      <c r="C5" s="202" t="s">
        <v>11</v>
      </c>
      <c r="D5" s="203"/>
      <c r="E5" s="204"/>
      <c r="F5" s="205" t="s">
        <v>383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</row>
    <row r="6" spans="1:22" ht="16.5" thickBot="1">
      <c r="A6" s="206"/>
      <c r="B6" s="207"/>
      <c r="C6" s="208"/>
      <c r="D6" s="208"/>
      <c r="E6" s="209"/>
      <c r="F6" s="210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</row>
    <row r="7" spans="1:22" ht="16.5" thickBot="1">
      <c r="A7" s="227" t="s">
        <v>8</v>
      </c>
      <c r="B7" s="228" t="s">
        <v>63</v>
      </c>
      <c r="C7" s="229">
        <v>2</v>
      </c>
      <c r="D7" s="230">
        <v>1</v>
      </c>
      <c r="E7" s="231" t="s">
        <v>64</v>
      </c>
      <c r="F7" s="232" t="s">
        <v>398</v>
      </c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</row>
    <row r="8" spans="1:22" ht="13.5" thickBot="1">
      <c r="A8" s="233"/>
      <c r="B8" s="234"/>
      <c r="C8" s="234"/>
      <c r="D8" s="234"/>
      <c r="E8" s="235"/>
      <c r="F8" s="236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</row>
    <row r="9" spans="1:17" ht="16.5" thickBot="1">
      <c r="A9" s="227" t="s">
        <v>145</v>
      </c>
      <c r="B9" s="228" t="s">
        <v>66</v>
      </c>
      <c r="C9" s="229">
        <v>3</v>
      </c>
      <c r="D9" s="229">
        <v>1</v>
      </c>
      <c r="E9" s="231" t="s">
        <v>74</v>
      </c>
      <c r="F9" s="232" t="s">
        <v>399</v>
      </c>
      <c r="J9" s="199"/>
      <c r="K9" s="199"/>
      <c r="L9" s="199"/>
      <c r="M9" s="199"/>
      <c r="N9" s="199"/>
      <c r="O9" s="199"/>
      <c r="P9" s="199"/>
      <c r="Q9" s="199"/>
    </row>
    <row r="10" spans="1:17" ht="16.5" thickBot="1">
      <c r="A10" s="237"/>
      <c r="B10" s="222"/>
      <c r="C10" s="223"/>
      <c r="D10" s="223"/>
      <c r="E10" s="238"/>
      <c r="F10" s="239"/>
      <c r="J10" s="199"/>
      <c r="K10" s="207"/>
      <c r="L10" s="208"/>
      <c r="M10" s="208"/>
      <c r="N10" s="207"/>
      <c r="O10" s="199"/>
      <c r="P10" s="199"/>
      <c r="Q10" s="199"/>
    </row>
    <row r="11" spans="10:17" ht="15.75">
      <c r="J11" s="199"/>
      <c r="K11" s="207"/>
      <c r="L11" s="208"/>
      <c r="M11" s="208"/>
      <c r="N11" s="207"/>
      <c r="O11" s="199"/>
      <c r="P11" s="199"/>
      <c r="Q11" s="199"/>
    </row>
    <row r="12" spans="10:17" ht="15.75">
      <c r="J12" s="199"/>
      <c r="K12" s="207"/>
      <c r="L12" s="208"/>
      <c r="M12" s="208"/>
      <c r="N12" s="207"/>
      <c r="O12" s="199"/>
      <c r="P12" s="199"/>
      <c r="Q12" s="199"/>
    </row>
    <row r="13" spans="10:17" ht="15.75">
      <c r="J13" s="199"/>
      <c r="K13" s="207"/>
      <c r="L13" s="208"/>
      <c r="M13" s="208"/>
      <c r="N13" s="207"/>
      <c r="O13" s="199"/>
      <c r="P13" s="199"/>
      <c r="Q13" s="199"/>
    </row>
    <row r="14" spans="10:17" ht="12.75">
      <c r="J14" s="199"/>
      <c r="K14" s="199"/>
      <c r="L14" s="199"/>
      <c r="M14" s="199"/>
      <c r="N14" s="199"/>
      <c r="O14" s="199"/>
      <c r="P14" s="199"/>
      <c r="Q14" s="199"/>
    </row>
    <row r="15" spans="10:17" ht="12.75">
      <c r="J15" s="199"/>
      <c r="K15" s="199"/>
      <c r="L15" s="199"/>
      <c r="M15" s="199"/>
      <c r="N15" s="199"/>
      <c r="O15" s="199"/>
      <c r="P15" s="199"/>
      <c r="Q15" s="199"/>
    </row>
    <row r="16" spans="10:17" ht="12.75">
      <c r="J16" s="199"/>
      <c r="K16" s="199"/>
      <c r="L16" s="199"/>
      <c r="M16" s="199"/>
      <c r="N16" s="199"/>
      <c r="O16" s="199"/>
      <c r="P16" s="199"/>
      <c r="Q16" s="199"/>
    </row>
    <row r="17" spans="10:17" ht="12.75">
      <c r="J17" s="199"/>
      <c r="K17" s="199"/>
      <c r="L17" s="199"/>
      <c r="M17" s="199"/>
      <c r="N17" s="199"/>
      <c r="O17" s="199"/>
      <c r="P17" s="199"/>
      <c r="Q17" s="199"/>
    </row>
    <row r="18" spans="10:17" ht="15.75">
      <c r="J18" s="199"/>
      <c r="K18" s="207"/>
      <c r="L18" s="208"/>
      <c r="M18" s="208"/>
      <c r="N18" s="207"/>
      <c r="O18" s="199"/>
      <c r="P18" s="199"/>
      <c r="Q18" s="199"/>
    </row>
    <row r="19" spans="10:17" ht="15.75">
      <c r="J19" s="199"/>
      <c r="K19" s="207"/>
      <c r="L19" s="208"/>
      <c r="M19" s="208"/>
      <c r="N19" s="207"/>
      <c r="O19" s="199"/>
      <c r="P19" s="199"/>
      <c r="Q19" s="199"/>
    </row>
    <row r="20" spans="10:17" ht="15.75">
      <c r="J20" s="199"/>
      <c r="K20" s="207"/>
      <c r="L20" s="208"/>
      <c r="M20" s="208"/>
      <c r="N20" s="207"/>
      <c r="O20" s="199"/>
      <c r="P20" s="199"/>
      <c r="Q20" s="199"/>
    </row>
    <row r="21" spans="10:17" ht="15.75">
      <c r="J21" s="199"/>
      <c r="K21" s="207"/>
      <c r="L21" s="208"/>
      <c r="M21" s="208"/>
      <c r="N21" s="207"/>
      <c r="O21" s="199"/>
      <c r="P21" s="199"/>
      <c r="Q21" s="19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0"/>
  <sheetViews>
    <sheetView zoomScalePageLayoutView="0" workbookViewId="0" topLeftCell="A116">
      <selection activeCell="Q124" sqref="Q124"/>
    </sheetView>
  </sheetViews>
  <sheetFormatPr defaultColWidth="22.625" defaultRowHeight="12.75"/>
  <cols>
    <col min="1" max="1" width="19.875" style="49" customWidth="1"/>
    <col min="2" max="2" width="4.375" style="49" bestFit="1" customWidth="1"/>
    <col min="3" max="3" width="29.625" style="49" customWidth="1"/>
    <col min="4" max="13" width="3.75390625" style="49" customWidth="1"/>
    <col min="14" max="14" width="6.00390625" style="49" customWidth="1"/>
    <col min="15" max="16" width="3.625" style="49" customWidth="1"/>
    <col min="17" max="17" width="3.00390625" style="49" customWidth="1"/>
    <col min="18" max="18" width="7.875" style="49" customWidth="1"/>
    <col min="19" max="19" width="7.875" style="69" customWidth="1"/>
    <col min="20" max="16384" width="22.625" style="49" customWidth="1"/>
  </cols>
  <sheetData>
    <row r="1" spans="1:19" ht="12" customHeight="1">
      <c r="A1" s="240" t="s">
        <v>96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2"/>
    </row>
    <row r="2" spans="1:19" ht="12" customHeight="1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5"/>
    </row>
    <row r="3" spans="1:19" ht="15" customHeight="1" thickBot="1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8"/>
    </row>
    <row r="4" spans="1:19" s="54" customFormat="1" ht="24.75">
      <c r="A4" s="50" t="s">
        <v>12</v>
      </c>
      <c r="B4" s="50" t="s">
        <v>97</v>
      </c>
      <c r="C4" s="50" t="s">
        <v>98</v>
      </c>
      <c r="D4" s="51">
        <v>1</v>
      </c>
      <c r="E4" s="51">
        <v>2</v>
      </c>
      <c r="F4" s="51">
        <v>3</v>
      </c>
      <c r="G4" s="51">
        <v>4</v>
      </c>
      <c r="H4" s="51">
        <v>5</v>
      </c>
      <c r="I4" s="51">
        <v>6</v>
      </c>
      <c r="J4" s="51">
        <v>7</v>
      </c>
      <c r="K4" s="51">
        <v>8</v>
      </c>
      <c r="L4" s="51">
        <v>9</v>
      </c>
      <c r="M4" s="51">
        <v>10</v>
      </c>
      <c r="N4" s="51" t="s">
        <v>99</v>
      </c>
      <c r="O4" s="51" t="s">
        <v>100</v>
      </c>
      <c r="P4" s="51" t="s">
        <v>101</v>
      </c>
      <c r="Q4" s="51" t="s">
        <v>102</v>
      </c>
      <c r="R4" s="52" t="s">
        <v>103</v>
      </c>
      <c r="S4" s="53" t="s">
        <v>104</v>
      </c>
    </row>
    <row r="5" spans="1:19" s="54" customFormat="1" ht="15.75">
      <c r="A5" s="55" t="s">
        <v>0</v>
      </c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</row>
    <row r="6" spans="1:19" s="54" customFormat="1" ht="12.75">
      <c r="A6" s="58" t="s">
        <v>63</v>
      </c>
      <c r="B6" s="58">
        <v>16</v>
      </c>
      <c r="C6" s="58" t="s">
        <v>107</v>
      </c>
      <c r="D6" s="58">
        <v>4</v>
      </c>
      <c r="E6" s="58">
        <v>1</v>
      </c>
      <c r="F6" s="58">
        <v>1</v>
      </c>
      <c r="G6" s="58">
        <v>1</v>
      </c>
      <c r="H6" s="58"/>
      <c r="I6" s="58"/>
      <c r="J6" s="58"/>
      <c r="K6" s="58">
        <v>1</v>
      </c>
      <c r="L6" s="58"/>
      <c r="M6" s="58"/>
      <c r="N6" s="58">
        <f>SUM(D6:M6)</f>
        <v>8</v>
      </c>
      <c r="O6" s="58">
        <v>1</v>
      </c>
      <c r="P6" s="58">
        <v>1</v>
      </c>
      <c r="Q6" s="58"/>
      <c r="R6" s="58">
        <f>SUM(N6:Q6)</f>
        <v>10</v>
      </c>
      <c r="S6" s="59"/>
    </row>
    <row r="7" spans="1:19" s="54" customFormat="1" ht="12.75">
      <c r="A7" s="60"/>
      <c r="B7" s="58">
        <v>10</v>
      </c>
      <c r="C7" s="58" t="s">
        <v>105</v>
      </c>
      <c r="D7" s="58">
        <v>1</v>
      </c>
      <c r="E7" s="58"/>
      <c r="F7" s="58">
        <v>1</v>
      </c>
      <c r="G7" s="58"/>
      <c r="H7" s="58"/>
      <c r="I7" s="58"/>
      <c r="J7" s="58"/>
      <c r="K7" s="58"/>
      <c r="L7" s="58"/>
      <c r="M7" s="58"/>
      <c r="N7" s="58">
        <f aca="true" t="shared" si="0" ref="N7:N64">SUM(D7:M7)</f>
        <v>2</v>
      </c>
      <c r="O7" s="58"/>
      <c r="P7" s="58">
        <v>1</v>
      </c>
      <c r="Q7" s="58">
        <v>1</v>
      </c>
      <c r="R7" s="58">
        <f aca="true" t="shared" si="1" ref="R7:R16">SUM(N7:Q7)</f>
        <v>4</v>
      </c>
      <c r="S7" s="59"/>
    </row>
    <row r="8" spans="1:19" s="54" customFormat="1" ht="12.75">
      <c r="A8" s="60"/>
      <c r="B8" s="58">
        <v>7</v>
      </c>
      <c r="C8" s="58" t="s">
        <v>119</v>
      </c>
      <c r="D8" s="58">
        <v>3</v>
      </c>
      <c r="E8" s="58"/>
      <c r="F8" s="58"/>
      <c r="G8" s="58">
        <v>2</v>
      </c>
      <c r="H8" s="58"/>
      <c r="I8" s="58"/>
      <c r="J8" s="58"/>
      <c r="K8" s="58">
        <v>3</v>
      </c>
      <c r="L8" s="58"/>
      <c r="M8" s="58"/>
      <c r="N8" s="58">
        <f t="shared" si="0"/>
        <v>8</v>
      </c>
      <c r="O8" s="58"/>
      <c r="P8" s="58"/>
      <c r="Q8" s="58"/>
      <c r="R8" s="58">
        <f t="shared" si="1"/>
        <v>8</v>
      </c>
      <c r="S8" s="59"/>
    </row>
    <row r="9" spans="1:19" s="54" customFormat="1" ht="12.75">
      <c r="A9" s="60"/>
      <c r="B9" s="58">
        <v>3</v>
      </c>
      <c r="C9" s="58" t="s">
        <v>127</v>
      </c>
      <c r="D9" s="58">
        <v>3</v>
      </c>
      <c r="E9" s="58">
        <v>1</v>
      </c>
      <c r="F9" s="58"/>
      <c r="G9" s="58"/>
      <c r="H9" s="58"/>
      <c r="I9" s="58"/>
      <c r="J9" s="58"/>
      <c r="K9" s="58"/>
      <c r="L9" s="58"/>
      <c r="M9" s="58"/>
      <c r="N9" s="58">
        <f t="shared" si="0"/>
        <v>4</v>
      </c>
      <c r="O9" s="58"/>
      <c r="P9" s="58"/>
      <c r="Q9" s="58"/>
      <c r="R9" s="58">
        <f t="shared" si="1"/>
        <v>4</v>
      </c>
      <c r="S9" s="61"/>
    </row>
    <row r="10" spans="1:19" s="54" customFormat="1" ht="12.75">
      <c r="A10" s="60"/>
      <c r="B10" s="62">
        <v>6</v>
      </c>
      <c r="C10" s="62" t="s">
        <v>115</v>
      </c>
      <c r="D10" s="58">
        <v>1</v>
      </c>
      <c r="E10" s="58"/>
      <c r="F10" s="58"/>
      <c r="G10" s="58">
        <v>1</v>
      </c>
      <c r="H10" s="58"/>
      <c r="I10" s="58"/>
      <c r="J10" s="58"/>
      <c r="K10" s="58"/>
      <c r="L10" s="58"/>
      <c r="M10" s="58"/>
      <c r="N10" s="58">
        <f t="shared" si="0"/>
        <v>2</v>
      </c>
      <c r="O10" s="58"/>
      <c r="P10" s="58"/>
      <c r="Q10" s="58"/>
      <c r="R10" s="58">
        <f t="shared" si="1"/>
        <v>2</v>
      </c>
      <c r="S10" s="59"/>
    </row>
    <row r="11" spans="1:19" s="54" customFormat="1" ht="12.75">
      <c r="A11" s="60"/>
      <c r="B11" s="62">
        <v>5</v>
      </c>
      <c r="C11" s="62" t="s">
        <v>219</v>
      </c>
      <c r="D11" s="58">
        <v>1</v>
      </c>
      <c r="E11" s="58">
        <v>1</v>
      </c>
      <c r="F11" s="58"/>
      <c r="G11" s="58">
        <v>1</v>
      </c>
      <c r="H11" s="58"/>
      <c r="I11" s="58"/>
      <c r="J11" s="58"/>
      <c r="K11" s="58"/>
      <c r="L11" s="58"/>
      <c r="M11" s="58"/>
      <c r="N11" s="58">
        <f t="shared" si="0"/>
        <v>3</v>
      </c>
      <c r="O11" s="58"/>
      <c r="P11" s="58"/>
      <c r="Q11" s="58"/>
      <c r="R11" s="58">
        <f t="shared" si="1"/>
        <v>3</v>
      </c>
      <c r="S11" s="59"/>
    </row>
    <row r="12" spans="1:19" s="54" customFormat="1" ht="12.75">
      <c r="A12" s="60"/>
      <c r="B12" s="62">
        <v>8</v>
      </c>
      <c r="C12" s="62" t="s">
        <v>235</v>
      </c>
      <c r="D12" s="58"/>
      <c r="E12" s="58">
        <v>1</v>
      </c>
      <c r="F12" s="58"/>
      <c r="G12" s="58"/>
      <c r="H12" s="58"/>
      <c r="I12" s="58"/>
      <c r="J12" s="58"/>
      <c r="K12" s="58"/>
      <c r="L12" s="58"/>
      <c r="M12" s="58"/>
      <c r="N12" s="58">
        <f t="shared" si="0"/>
        <v>1</v>
      </c>
      <c r="O12" s="58">
        <v>2</v>
      </c>
      <c r="P12" s="58"/>
      <c r="Q12" s="58"/>
      <c r="R12" s="58">
        <f t="shared" si="1"/>
        <v>3</v>
      </c>
      <c r="S12" s="59"/>
    </row>
    <row r="13" spans="1:19" s="54" customFormat="1" ht="12.75">
      <c r="A13" s="63"/>
      <c r="B13" s="58"/>
      <c r="C13" s="58" t="s">
        <v>335</v>
      </c>
      <c r="D13" s="58"/>
      <c r="E13" s="58"/>
      <c r="F13" s="58"/>
      <c r="G13" s="58"/>
      <c r="H13" s="58"/>
      <c r="I13" s="58">
        <v>3</v>
      </c>
      <c r="J13" s="58">
        <v>3</v>
      </c>
      <c r="K13" s="58"/>
      <c r="L13" s="58">
        <v>3</v>
      </c>
      <c r="M13" s="58"/>
      <c r="N13" s="58">
        <f t="shared" si="0"/>
        <v>9</v>
      </c>
      <c r="O13" s="58"/>
      <c r="P13" s="58"/>
      <c r="Q13" s="58"/>
      <c r="R13" s="58">
        <f t="shared" si="1"/>
        <v>9</v>
      </c>
      <c r="S13" s="59"/>
    </row>
    <row r="14" spans="1:19" s="54" customFormat="1" ht="12.75">
      <c r="A14" s="63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>
        <f t="shared" si="0"/>
        <v>0</v>
      </c>
      <c r="O14" s="58"/>
      <c r="P14" s="58"/>
      <c r="Q14" s="58"/>
      <c r="R14" s="58">
        <f t="shared" si="1"/>
        <v>0</v>
      </c>
      <c r="S14" s="59"/>
    </row>
    <row r="15" spans="1:19" s="54" customFormat="1" ht="12.75">
      <c r="A15" s="63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>
        <f t="shared" si="0"/>
        <v>0</v>
      </c>
      <c r="O15" s="58"/>
      <c r="P15" s="58"/>
      <c r="Q15" s="58"/>
      <c r="R15" s="58">
        <f t="shared" si="1"/>
        <v>0</v>
      </c>
      <c r="S15" s="59"/>
    </row>
    <row r="16" spans="1:19" s="54" customFormat="1" ht="12.75">
      <c r="A16" s="60"/>
      <c r="B16" s="58"/>
      <c r="C16" s="58"/>
      <c r="D16" s="58"/>
      <c r="E16" s="58"/>
      <c r="F16" s="58"/>
      <c r="G16" s="58"/>
      <c r="H16" s="58"/>
      <c r="I16" s="58"/>
      <c r="J16" s="62"/>
      <c r="K16" s="62"/>
      <c r="L16" s="62"/>
      <c r="M16" s="62"/>
      <c r="N16" s="58">
        <f t="shared" si="0"/>
        <v>0</v>
      </c>
      <c r="O16" s="58"/>
      <c r="P16" s="58"/>
      <c r="Q16" s="58"/>
      <c r="R16" s="58">
        <f t="shared" si="1"/>
        <v>0</v>
      </c>
      <c r="S16" s="59"/>
    </row>
    <row r="17" spans="14:19" s="54" customFormat="1" ht="12.75">
      <c r="N17" s="58">
        <f>SUM(N6:N16)</f>
        <v>37</v>
      </c>
      <c r="O17" s="58">
        <f>SUM(O6:O16)</f>
        <v>3</v>
      </c>
      <c r="P17" s="58">
        <f>SUM(P6:P16)</f>
        <v>2</v>
      </c>
      <c r="Q17" s="58">
        <f>SUM(Q6:Q16)</f>
        <v>1</v>
      </c>
      <c r="R17" s="58">
        <f>SUM(R6:R16)</f>
        <v>43</v>
      </c>
      <c r="S17" s="59"/>
    </row>
    <row r="18" spans="1:19" s="54" customFormat="1" ht="12.75">
      <c r="A18" s="58" t="s">
        <v>70</v>
      </c>
      <c r="B18" s="58">
        <v>9</v>
      </c>
      <c r="C18" s="58" t="s">
        <v>220</v>
      </c>
      <c r="D18" s="58">
        <v>1</v>
      </c>
      <c r="E18" s="58"/>
      <c r="F18" s="58"/>
      <c r="G18" s="58"/>
      <c r="H18" s="58">
        <v>1</v>
      </c>
      <c r="I18" s="58"/>
      <c r="J18" s="58"/>
      <c r="K18" s="58">
        <v>6</v>
      </c>
      <c r="L18" s="58"/>
      <c r="M18" s="58"/>
      <c r="N18" s="58">
        <f t="shared" si="0"/>
        <v>8</v>
      </c>
      <c r="O18" s="58"/>
      <c r="P18" s="58"/>
      <c r="Q18" s="58"/>
      <c r="R18" s="58">
        <f>SUM(N18:Q18)</f>
        <v>8</v>
      </c>
      <c r="S18" s="59"/>
    </row>
    <row r="19" spans="1:19" s="54" customFormat="1" ht="12.75">
      <c r="A19" s="60"/>
      <c r="B19" s="58">
        <v>3</v>
      </c>
      <c r="C19" s="58" t="s">
        <v>297</v>
      </c>
      <c r="D19" s="58"/>
      <c r="E19" s="58"/>
      <c r="F19" s="58"/>
      <c r="G19" s="58"/>
      <c r="H19" s="58">
        <v>1</v>
      </c>
      <c r="I19" s="58"/>
      <c r="J19" s="58"/>
      <c r="K19" s="58"/>
      <c r="L19" s="58"/>
      <c r="M19" s="58"/>
      <c r="N19" s="58">
        <f t="shared" si="0"/>
        <v>1</v>
      </c>
      <c r="O19" s="58"/>
      <c r="P19" s="58"/>
      <c r="Q19" s="58"/>
      <c r="R19" s="58">
        <f aca="true" t="shared" si="2" ref="R19:R28">SUM(N19:Q19)</f>
        <v>1</v>
      </c>
      <c r="S19" s="64"/>
    </row>
    <row r="20" spans="1:19" s="54" customFormat="1" ht="12.75">
      <c r="A20" s="60"/>
      <c r="B20" s="58">
        <v>10</v>
      </c>
      <c r="C20" s="58" t="s">
        <v>304</v>
      </c>
      <c r="D20" s="58"/>
      <c r="E20" s="58"/>
      <c r="F20" s="58"/>
      <c r="G20" s="58"/>
      <c r="H20" s="58">
        <v>1</v>
      </c>
      <c r="I20" s="58"/>
      <c r="J20" s="58"/>
      <c r="K20" s="58"/>
      <c r="L20" s="58"/>
      <c r="M20" s="58"/>
      <c r="N20" s="58">
        <f t="shared" si="0"/>
        <v>1</v>
      </c>
      <c r="O20" s="58"/>
      <c r="P20" s="58"/>
      <c r="Q20" s="58"/>
      <c r="R20" s="58">
        <f t="shared" si="2"/>
        <v>1</v>
      </c>
      <c r="S20" s="59"/>
    </row>
    <row r="21" spans="1:19" s="54" customFormat="1" ht="12.75">
      <c r="A21" s="60"/>
      <c r="B21" s="58">
        <v>6</v>
      </c>
      <c r="C21" s="58" t="s">
        <v>284</v>
      </c>
      <c r="D21" s="58"/>
      <c r="E21" s="58"/>
      <c r="F21" s="58"/>
      <c r="G21" s="58"/>
      <c r="H21" s="58"/>
      <c r="I21" s="58"/>
      <c r="J21" s="58"/>
      <c r="K21" s="58">
        <v>1</v>
      </c>
      <c r="L21" s="58">
        <v>1</v>
      </c>
      <c r="M21" s="58"/>
      <c r="N21" s="58">
        <f t="shared" si="0"/>
        <v>2</v>
      </c>
      <c r="O21" s="58"/>
      <c r="P21" s="58"/>
      <c r="Q21" s="58"/>
      <c r="R21" s="58">
        <f t="shared" si="2"/>
        <v>2</v>
      </c>
      <c r="S21" s="59"/>
    </row>
    <row r="22" spans="1:19" s="54" customFormat="1" ht="12.75">
      <c r="A22" s="60"/>
      <c r="B22" s="60"/>
      <c r="C22" s="62" t="s">
        <v>335</v>
      </c>
      <c r="D22" s="58"/>
      <c r="E22" s="58"/>
      <c r="F22" s="58"/>
      <c r="G22" s="58"/>
      <c r="H22" s="58"/>
      <c r="I22" s="58"/>
      <c r="J22" s="58"/>
      <c r="K22" s="58"/>
      <c r="L22" s="58"/>
      <c r="M22" s="58">
        <v>3</v>
      </c>
      <c r="N22" s="58">
        <f t="shared" si="0"/>
        <v>3</v>
      </c>
      <c r="O22" s="58"/>
      <c r="P22" s="58"/>
      <c r="Q22" s="58"/>
      <c r="R22" s="58">
        <f t="shared" si="2"/>
        <v>3</v>
      </c>
      <c r="S22" s="59"/>
    </row>
    <row r="23" spans="1:19" s="54" customFormat="1" ht="12.75">
      <c r="A23" s="60"/>
      <c r="B23" s="60"/>
      <c r="C23" s="6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>
        <f t="shared" si="0"/>
        <v>0</v>
      </c>
      <c r="O23" s="58"/>
      <c r="P23" s="58"/>
      <c r="Q23" s="58"/>
      <c r="R23" s="58">
        <f t="shared" si="2"/>
        <v>0</v>
      </c>
      <c r="S23" s="59"/>
    </row>
    <row r="24" spans="1:19" s="54" customFormat="1" ht="12.75">
      <c r="A24" s="60"/>
      <c r="B24" s="60"/>
      <c r="C24" s="6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>
        <f t="shared" si="0"/>
        <v>0</v>
      </c>
      <c r="O24" s="58"/>
      <c r="P24" s="58"/>
      <c r="Q24" s="58"/>
      <c r="R24" s="58">
        <f t="shared" si="2"/>
        <v>0</v>
      </c>
      <c r="S24" s="59"/>
    </row>
    <row r="25" spans="1:19" s="54" customFormat="1" ht="12.75">
      <c r="A25" s="63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>
        <f t="shared" si="0"/>
        <v>0</v>
      </c>
      <c r="O25" s="58"/>
      <c r="P25" s="58"/>
      <c r="Q25" s="58"/>
      <c r="R25" s="58">
        <f t="shared" si="2"/>
        <v>0</v>
      </c>
      <c r="S25" s="59"/>
    </row>
    <row r="26" spans="1:19" s="54" customFormat="1" ht="12.75">
      <c r="A26" s="63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>
        <f t="shared" si="0"/>
        <v>0</v>
      </c>
      <c r="O26" s="58"/>
      <c r="P26" s="58"/>
      <c r="Q26" s="58"/>
      <c r="R26" s="58">
        <f t="shared" si="2"/>
        <v>0</v>
      </c>
      <c r="S26" s="59"/>
    </row>
    <row r="27" spans="1:19" s="54" customFormat="1" ht="12.75">
      <c r="A27" s="63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>
        <f t="shared" si="0"/>
        <v>0</v>
      </c>
      <c r="O27" s="58"/>
      <c r="P27" s="58"/>
      <c r="Q27" s="58"/>
      <c r="R27" s="58">
        <f t="shared" si="2"/>
        <v>0</v>
      </c>
      <c r="S27" s="59"/>
    </row>
    <row r="28" spans="1:19" s="54" customFormat="1" ht="12.75">
      <c r="A28" s="60"/>
      <c r="B28" s="58"/>
      <c r="C28" s="58"/>
      <c r="D28" s="58"/>
      <c r="E28" s="58"/>
      <c r="F28" s="58"/>
      <c r="G28" s="58"/>
      <c r="H28" s="58"/>
      <c r="I28" s="58"/>
      <c r="J28" s="62"/>
      <c r="K28" s="62"/>
      <c r="L28" s="62"/>
      <c r="M28" s="62"/>
      <c r="N28" s="58">
        <f t="shared" si="0"/>
        <v>0</v>
      </c>
      <c r="O28" s="58"/>
      <c r="P28" s="58"/>
      <c r="Q28" s="58"/>
      <c r="R28" s="58">
        <f t="shared" si="2"/>
        <v>0</v>
      </c>
      <c r="S28" s="59"/>
    </row>
    <row r="29" spans="14:19" s="54" customFormat="1" ht="12.75">
      <c r="N29" s="58">
        <f>SUM(N18:N28)</f>
        <v>15</v>
      </c>
      <c r="O29" s="58">
        <f>SUM(O18:O28)</f>
        <v>0</v>
      </c>
      <c r="P29" s="58">
        <f>SUM(P18:P28)</f>
        <v>0</v>
      </c>
      <c r="Q29" s="58">
        <f>SUM(Q18:Q28)</f>
        <v>0</v>
      </c>
      <c r="R29" s="58">
        <f>SUM(R18:R28)</f>
        <v>15</v>
      </c>
      <c r="S29" s="59"/>
    </row>
    <row r="30" spans="1:19" s="54" customFormat="1" ht="12.75">
      <c r="A30" s="58" t="s">
        <v>88</v>
      </c>
      <c r="B30" s="58">
        <v>4</v>
      </c>
      <c r="C30" s="65" t="s">
        <v>236</v>
      </c>
      <c r="D30" s="58"/>
      <c r="E30" s="58">
        <v>1</v>
      </c>
      <c r="F30" s="58"/>
      <c r="G30" s="58"/>
      <c r="H30" s="58">
        <v>1</v>
      </c>
      <c r="I30" s="58"/>
      <c r="J30" s="58"/>
      <c r="K30" s="58"/>
      <c r="L30" s="58"/>
      <c r="M30" s="58"/>
      <c r="N30" s="58">
        <f t="shared" si="0"/>
        <v>2</v>
      </c>
      <c r="O30" s="58"/>
      <c r="P30" s="58"/>
      <c r="Q30" s="58"/>
      <c r="R30" s="58">
        <f>SUM(N30:Q30)</f>
        <v>2</v>
      </c>
      <c r="S30" s="64"/>
    </row>
    <row r="31" spans="1:19" s="54" customFormat="1" ht="12.75">
      <c r="A31" s="60"/>
      <c r="B31" s="58">
        <v>9</v>
      </c>
      <c r="C31" s="65" t="s">
        <v>265</v>
      </c>
      <c r="D31" s="58"/>
      <c r="E31" s="58"/>
      <c r="F31" s="58">
        <v>7</v>
      </c>
      <c r="G31" s="58"/>
      <c r="H31" s="58">
        <v>1</v>
      </c>
      <c r="I31" s="58"/>
      <c r="J31" s="58"/>
      <c r="K31" s="58">
        <v>3</v>
      </c>
      <c r="L31" s="58"/>
      <c r="M31" s="58"/>
      <c r="N31" s="58">
        <f t="shared" si="0"/>
        <v>11</v>
      </c>
      <c r="O31" s="58"/>
      <c r="P31" s="58"/>
      <c r="Q31" s="58"/>
      <c r="R31" s="58">
        <f aca="true" t="shared" si="3" ref="R31:R40">SUM(N31:Q31)</f>
        <v>11</v>
      </c>
      <c r="S31" s="59"/>
    </row>
    <row r="32" spans="1:19" s="54" customFormat="1" ht="12.75">
      <c r="A32" s="60"/>
      <c r="B32" s="58">
        <v>5</v>
      </c>
      <c r="C32" s="65" t="s">
        <v>266</v>
      </c>
      <c r="D32" s="58"/>
      <c r="E32" s="58"/>
      <c r="F32" s="58">
        <v>3</v>
      </c>
      <c r="G32" s="58"/>
      <c r="H32" s="58"/>
      <c r="I32" s="58"/>
      <c r="J32" s="58"/>
      <c r="K32" s="58"/>
      <c r="L32" s="58"/>
      <c r="M32" s="58"/>
      <c r="N32" s="58">
        <f t="shared" si="0"/>
        <v>3</v>
      </c>
      <c r="O32" s="58"/>
      <c r="P32" s="58"/>
      <c r="Q32" s="58"/>
      <c r="R32" s="58">
        <f t="shared" si="3"/>
        <v>3</v>
      </c>
      <c r="S32" s="59"/>
    </row>
    <row r="33" spans="1:19" s="54" customFormat="1" ht="12.75">
      <c r="A33" s="60"/>
      <c r="B33" s="58">
        <v>7</v>
      </c>
      <c r="C33" s="65" t="s">
        <v>267</v>
      </c>
      <c r="D33" s="58"/>
      <c r="E33" s="58"/>
      <c r="F33" s="58">
        <v>3</v>
      </c>
      <c r="G33" s="58"/>
      <c r="H33" s="58"/>
      <c r="I33" s="58"/>
      <c r="J33" s="58"/>
      <c r="K33" s="58"/>
      <c r="L33" s="58"/>
      <c r="M33" s="58"/>
      <c r="N33" s="58">
        <f t="shared" si="0"/>
        <v>3</v>
      </c>
      <c r="O33" s="58"/>
      <c r="P33" s="58"/>
      <c r="Q33" s="58"/>
      <c r="R33" s="58">
        <f t="shared" si="3"/>
        <v>3</v>
      </c>
      <c r="S33" s="59"/>
    </row>
    <row r="34" spans="1:19" s="54" customFormat="1" ht="12.75">
      <c r="A34" s="60"/>
      <c r="B34" s="62">
        <v>65</v>
      </c>
      <c r="C34" s="65" t="s">
        <v>268</v>
      </c>
      <c r="D34" s="58"/>
      <c r="E34" s="58"/>
      <c r="F34" s="58">
        <v>2</v>
      </c>
      <c r="G34" s="58"/>
      <c r="H34" s="58"/>
      <c r="I34" s="58"/>
      <c r="J34" s="58"/>
      <c r="K34" s="58"/>
      <c r="L34" s="58"/>
      <c r="M34" s="58"/>
      <c r="N34" s="58">
        <f t="shared" si="0"/>
        <v>2</v>
      </c>
      <c r="O34" s="58"/>
      <c r="P34" s="58"/>
      <c r="Q34" s="58"/>
      <c r="R34" s="58">
        <f t="shared" si="3"/>
        <v>2</v>
      </c>
      <c r="S34" s="59"/>
    </row>
    <row r="35" spans="1:19" s="54" customFormat="1" ht="12.75">
      <c r="A35" s="60"/>
      <c r="B35" s="62">
        <v>14</v>
      </c>
      <c r="C35" s="65" t="s">
        <v>361</v>
      </c>
      <c r="D35" s="58"/>
      <c r="E35" s="58"/>
      <c r="F35" s="58"/>
      <c r="G35" s="58"/>
      <c r="H35" s="58"/>
      <c r="I35" s="58"/>
      <c r="J35" s="58"/>
      <c r="K35" s="58">
        <v>3</v>
      </c>
      <c r="L35" s="58"/>
      <c r="M35" s="58"/>
      <c r="N35" s="58">
        <f t="shared" si="0"/>
        <v>3</v>
      </c>
      <c r="O35" s="58"/>
      <c r="P35" s="58"/>
      <c r="Q35" s="58"/>
      <c r="R35" s="58">
        <f t="shared" si="3"/>
        <v>3</v>
      </c>
      <c r="S35" s="59"/>
    </row>
    <row r="36" spans="1:19" s="54" customFormat="1" ht="12.75">
      <c r="A36" s="60"/>
      <c r="B36" s="62"/>
      <c r="C36" s="65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>
        <f t="shared" si="0"/>
        <v>0</v>
      </c>
      <c r="O36" s="58"/>
      <c r="P36" s="58"/>
      <c r="Q36" s="58"/>
      <c r="R36" s="58">
        <f t="shared" si="3"/>
        <v>0</v>
      </c>
      <c r="S36" s="59"/>
    </row>
    <row r="37" spans="1:19" s="54" customFormat="1" ht="12.75">
      <c r="A37" s="63"/>
      <c r="B37" s="66"/>
      <c r="C37" s="65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>
        <f t="shared" si="0"/>
        <v>0</v>
      </c>
      <c r="O37" s="58"/>
      <c r="P37" s="58"/>
      <c r="Q37" s="58"/>
      <c r="R37" s="58">
        <f t="shared" si="3"/>
        <v>0</v>
      </c>
      <c r="S37" s="59"/>
    </row>
    <row r="38" spans="1:19" s="54" customFormat="1" ht="12.75">
      <c r="A38" s="63"/>
      <c r="B38" s="58"/>
      <c r="C38" s="65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>
        <f t="shared" si="0"/>
        <v>0</v>
      </c>
      <c r="O38" s="58"/>
      <c r="P38" s="58"/>
      <c r="Q38" s="58"/>
      <c r="R38" s="58">
        <f t="shared" si="3"/>
        <v>0</v>
      </c>
      <c r="S38" s="59"/>
    </row>
    <row r="39" spans="1:19" s="54" customFormat="1" ht="12.75">
      <c r="A39" s="63"/>
      <c r="B39" s="58"/>
      <c r="C39" s="65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>
        <f t="shared" si="0"/>
        <v>0</v>
      </c>
      <c r="O39" s="58"/>
      <c r="P39" s="58"/>
      <c r="Q39" s="58"/>
      <c r="R39" s="58">
        <f t="shared" si="3"/>
        <v>0</v>
      </c>
      <c r="S39" s="59"/>
    </row>
    <row r="40" spans="1:19" s="54" customFormat="1" ht="12.75">
      <c r="A40" s="60"/>
      <c r="B40" s="58"/>
      <c r="C40" s="65"/>
      <c r="D40" s="58"/>
      <c r="E40" s="58"/>
      <c r="F40" s="58"/>
      <c r="G40" s="58"/>
      <c r="H40" s="58"/>
      <c r="I40" s="58"/>
      <c r="J40" s="62"/>
      <c r="K40" s="62"/>
      <c r="L40" s="62"/>
      <c r="M40" s="62"/>
      <c r="N40" s="58">
        <f t="shared" si="0"/>
        <v>0</v>
      </c>
      <c r="O40" s="58"/>
      <c r="P40" s="58"/>
      <c r="Q40" s="58"/>
      <c r="R40" s="58">
        <f t="shared" si="3"/>
        <v>0</v>
      </c>
      <c r="S40" s="59"/>
    </row>
    <row r="41" spans="14:19" s="54" customFormat="1" ht="12.75">
      <c r="N41" s="58">
        <f>SUM(N30:N40)</f>
        <v>24</v>
      </c>
      <c r="O41" s="58">
        <f>SUM(O30:O40)</f>
        <v>0</v>
      </c>
      <c r="P41" s="58">
        <f>SUM(P30:P40)</f>
        <v>0</v>
      </c>
      <c r="Q41" s="58">
        <f>SUM(Q30:Q40)</f>
        <v>0</v>
      </c>
      <c r="R41" s="58">
        <f>SUM(R30:R40)</f>
        <v>24</v>
      </c>
      <c r="S41" s="59"/>
    </row>
    <row r="42" spans="1:19" s="54" customFormat="1" ht="12.75">
      <c r="A42" s="58" t="s">
        <v>87</v>
      </c>
      <c r="B42" s="58">
        <v>8</v>
      </c>
      <c r="C42" s="58" t="s">
        <v>221</v>
      </c>
      <c r="D42" s="58">
        <v>1</v>
      </c>
      <c r="E42" s="58"/>
      <c r="F42" s="58"/>
      <c r="G42" s="58"/>
      <c r="H42" s="58">
        <v>4</v>
      </c>
      <c r="I42" s="58"/>
      <c r="J42" s="58">
        <v>1</v>
      </c>
      <c r="K42" s="58"/>
      <c r="L42" s="58"/>
      <c r="M42" s="58"/>
      <c r="N42" s="58">
        <f t="shared" si="0"/>
        <v>6</v>
      </c>
      <c r="O42" s="58"/>
      <c r="P42" s="58"/>
      <c r="Q42" s="58"/>
      <c r="R42" s="58">
        <f>SUM(N42:Q42)</f>
        <v>6</v>
      </c>
      <c r="S42" s="59"/>
    </row>
    <row r="43" spans="1:19" s="54" customFormat="1" ht="12.75">
      <c r="A43" s="60"/>
      <c r="B43" s="58">
        <v>10</v>
      </c>
      <c r="C43" s="58" t="s">
        <v>222</v>
      </c>
      <c r="D43" s="58">
        <v>1</v>
      </c>
      <c r="E43" s="58"/>
      <c r="F43" s="58"/>
      <c r="G43" s="58">
        <v>1</v>
      </c>
      <c r="H43" s="58">
        <v>2</v>
      </c>
      <c r="I43" s="58"/>
      <c r="J43" s="58">
        <v>1</v>
      </c>
      <c r="K43" s="58"/>
      <c r="L43" s="58"/>
      <c r="M43" s="58"/>
      <c r="N43" s="58">
        <f t="shared" si="0"/>
        <v>5</v>
      </c>
      <c r="O43" s="58"/>
      <c r="P43" s="58"/>
      <c r="Q43" s="58"/>
      <c r="R43" s="58">
        <f aca="true" t="shared" si="4" ref="R43:R52">SUM(N43:Q43)</f>
        <v>5</v>
      </c>
      <c r="S43" s="59"/>
    </row>
    <row r="44" spans="1:19" s="54" customFormat="1" ht="12.75">
      <c r="A44" s="60"/>
      <c r="B44" s="58">
        <v>11</v>
      </c>
      <c r="C44" s="58" t="s">
        <v>197</v>
      </c>
      <c r="D44" s="58"/>
      <c r="E44" s="58">
        <v>1</v>
      </c>
      <c r="F44" s="58"/>
      <c r="G44" s="58"/>
      <c r="H44" s="58">
        <v>1</v>
      </c>
      <c r="I44" s="58"/>
      <c r="J44" s="58"/>
      <c r="K44" s="58"/>
      <c r="L44" s="58"/>
      <c r="M44" s="58"/>
      <c r="N44" s="58">
        <f t="shared" si="0"/>
        <v>2</v>
      </c>
      <c r="O44" s="58"/>
      <c r="P44" s="58"/>
      <c r="Q44" s="58"/>
      <c r="R44" s="58">
        <f t="shared" si="4"/>
        <v>2</v>
      </c>
      <c r="S44" s="59"/>
    </row>
    <row r="45" spans="1:19" s="54" customFormat="1" ht="12.75">
      <c r="A45" s="60"/>
      <c r="B45" s="58"/>
      <c r="C45" s="58" t="s">
        <v>335</v>
      </c>
      <c r="D45" s="58"/>
      <c r="E45" s="58"/>
      <c r="F45" s="58"/>
      <c r="G45" s="58"/>
      <c r="H45" s="58"/>
      <c r="I45" s="58">
        <v>3</v>
      </c>
      <c r="J45" s="58"/>
      <c r="K45" s="58"/>
      <c r="L45" s="58"/>
      <c r="M45" s="58"/>
      <c r="N45" s="58">
        <f t="shared" si="0"/>
        <v>3</v>
      </c>
      <c r="O45" s="58"/>
      <c r="P45" s="58"/>
      <c r="Q45" s="58"/>
      <c r="R45" s="58">
        <f t="shared" si="4"/>
        <v>3</v>
      </c>
      <c r="S45" s="59"/>
    </row>
    <row r="46" spans="1:19" s="54" customFormat="1" ht="12.75">
      <c r="A46" s="60"/>
      <c r="B46" s="62">
        <v>2</v>
      </c>
      <c r="C46" s="62" t="s">
        <v>348</v>
      </c>
      <c r="D46" s="58"/>
      <c r="E46" s="58"/>
      <c r="F46" s="58"/>
      <c r="G46" s="65"/>
      <c r="H46" s="58"/>
      <c r="I46" s="58"/>
      <c r="J46" s="58">
        <v>1</v>
      </c>
      <c r="K46" s="58"/>
      <c r="L46" s="58"/>
      <c r="M46" s="58"/>
      <c r="N46" s="58">
        <f t="shared" si="0"/>
        <v>1</v>
      </c>
      <c r="O46" s="58"/>
      <c r="P46" s="58"/>
      <c r="Q46" s="58"/>
      <c r="R46" s="58">
        <f t="shared" si="4"/>
        <v>1</v>
      </c>
      <c r="S46" s="59"/>
    </row>
    <row r="47" spans="1:19" s="54" customFormat="1" ht="12.75">
      <c r="A47" s="60"/>
      <c r="B47" s="62"/>
      <c r="C47" s="62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>
        <f t="shared" si="0"/>
        <v>0</v>
      </c>
      <c r="O47" s="58"/>
      <c r="P47" s="58"/>
      <c r="Q47" s="58"/>
      <c r="R47" s="58">
        <f t="shared" si="4"/>
        <v>0</v>
      </c>
      <c r="S47" s="59"/>
    </row>
    <row r="48" spans="1:19" s="54" customFormat="1" ht="12.75">
      <c r="A48" s="60"/>
      <c r="B48" s="60"/>
      <c r="C48" s="60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>
        <f t="shared" si="0"/>
        <v>0</v>
      </c>
      <c r="O48" s="58"/>
      <c r="P48" s="58"/>
      <c r="Q48" s="58"/>
      <c r="R48" s="58">
        <f t="shared" si="4"/>
        <v>0</v>
      </c>
      <c r="S48" s="59"/>
    </row>
    <row r="49" spans="1:19" s="54" customFormat="1" ht="12.75">
      <c r="A49" s="63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>
        <f t="shared" si="0"/>
        <v>0</v>
      </c>
      <c r="O49" s="58"/>
      <c r="P49" s="58"/>
      <c r="Q49" s="58"/>
      <c r="R49" s="58">
        <f t="shared" si="4"/>
        <v>0</v>
      </c>
      <c r="S49" s="59"/>
    </row>
    <row r="50" spans="1:19" s="54" customFormat="1" ht="12.75">
      <c r="A50" s="63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>
        <f t="shared" si="0"/>
        <v>0</v>
      </c>
      <c r="O50" s="58"/>
      <c r="P50" s="58"/>
      <c r="Q50" s="58"/>
      <c r="R50" s="58">
        <f t="shared" si="4"/>
        <v>0</v>
      </c>
      <c r="S50" s="59"/>
    </row>
    <row r="51" spans="1:19" s="54" customFormat="1" ht="12.75">
      <c r="A51" s="6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>
        <f t="shared" si="0"/>
        <v>0</v>
      </c>
      <c r="O51" s="58"/>
      <c r="P51" s="58"/>
      <c r="Q51" s="58"/>
      <c r="R51" s="58">
        <f t="shared" si="4"/>
        <v>0</v>
      </c>
      <c r="S51" s="59"/>
    </row>
    <row r="52" spans="1:19" s="54" customFormat="1" ht="12.75">
      <c r="A52" s="60"/>
      <c r="B52" s="58"/>
      <c r="C52" s="58"/>
      <c r="D52" s="58"/>
      <c r="E52" s="58"/>
      <c r="F52" s="58"/>
      <c r="G52" s="58"/>
      <c r="H52" s="58"/>
      <c r="I52" s="58"/>
      <c r="J52" s="62"/>
      <c r="K52" s="62"/>
      <c r="L52" s="62"/>
      <c r="M52" s="62"/>
      <c r="N52" s="58">
        <f t="shared" si="0"/>
        <v>0</v>
      </c>
      <c r="O52" s="58"/>
      <c r="P52" s="58"/>
      <c r="Q52" s="58"/>
      <c r="R52" s="58">
        <f t="shared" si="4"/>
        <v>0</v>
      </c>
      <c r="S52" s="59"/>
    </row>
    <row r="53" spans="14:19" s="54" customFormat="1" ht="12.75">
      <c r="N53" s="58">
        <f>SUM(N42:N52)</f>
        <v>17</v>
      </c>
      <c r="O53" s="58">
        <f>SUM(O42:O52)</f>
        <v>0</v>
      </c>
      <c r="P53" s="58">
        <f>SUM(P42:P52)</f>
        <v>0</v>
      </c>
      <c r="Q53" s="58">
        <f>SUM(Q42:Q52)</f>
        <v>0</v>
      </c>
      <c r="R53" s="58">
        <f>SUM(R42:R52)</f>
        <v>17</v>
      </c>
      <c r="S53" s="59"/>
    </row>
    <row r="54" spans="1:19" s="54" customFormat="1" ht="12.75">
      <c r="A54" s="58" t="s">
        <v>78</v>
      </c>
      <c r="B54" s="58">
        <v>7</v>
      </c>
      <c r="C54" s="58" t="s">
        <v>239</v>
      </c>
      <c r="D54" s="58"/>
      <c r="E54" s="58">
        <v>2</v>
      </c>
      <c r="F54" s="58"/>
      <c r="G54" s="58">
        <v>5</v>
      </c>
      <c r="H54" s="58">
        <v>1</v>
      </c>
      <c r="I54" s="58"/>
      <c r="J54" s="58"/>
      <c r="K54" s="58"/>
      <c r="L54" s="58">
        <v>1</v>
      </c>
      <c r="M54" s="58"/>
      <c r="N54" s="58">
        <f t="shared" si="0"/>
        <v>9</v>
      </c>
      <c r="O54" s="58"/>
      <c r="P54" s="58"/>
      <c r="Q54" s="58"/>
      <c r="R54" s="58">
        <f>SUM(N54:Q54)</f>
        <v>9</v>
      </c>
      <c r="S54" s="59"/>
    </row>
    <row r="55" spans="1:19" s="54" customFormat="1" ht="12.75">
      <c r="A55" s="60"/>
      <c r="B55" s="58">
        <v>9</v>
      </c>
      <c r="C55" s="58" t="s">
        <v>240</v>
      </c>
      <c r="D55" s="58"/>
      <c r="E55" s="58">
        <v>2</v>
      </c>
      <c r="F55" s="58"/>
      <c r="G55" s="58"/>
      <c r="H55" s="58"/>
      <c r="I55" s="58"/>
      <c r="J55" s="58">
        <v>1</v>
      </c>
      <c r="K55" s="58"/>
      <c r="L55" s="58"/>
      <c r="M55" s="58"/>
      <c r="N55" s="58">
        <f t="shared" si="0"/>
        <v>3</v>
      </c>
      <c r="O55" s="58"/>
      <c r="P55" s="58"/>
      <c r="Q55" s="58"/>
      <c r="R55" s="58">
        <f aca="true" t="shared" si="5" ref="R55:R64">SUM(N55:Q55)</f>
        <v>3</v>
      </c>
      <c r="S55" s="59"/>
    </row>
    <row r="56" spans="1:19" s="54" customFormat="1" ht="12.75">
      <c r="A56" s="60"/>
      <c r="B56" s="58">
        <v>6</v>
      </c>
      <c r="C56" s="58" t="s">
        <v>241</v>
      </c>
      <c r="D56" s="58"/>
      <c r="E56" s="58">
        <v>1</v>
      </c>
      <c r="F56" s="58"/>
      <c r="G56" s="58"/>
      <c r="H56" s="58"/>
      <c r="I56" s="58"/>
      <c r="J56" s="58"/>
      <c r="K56" s="58"/>
      <c r="L56" s="58"/>
      <c r="M56" s="58"/>
      <c r="N56" s="58">
        <f t="shared" si="0"/>
        <v>1</v>
      </c>
      <c r="O56" s="58"/>
      <c r="P56" s="58"/>
      <c r="Q56" s="58"/>
      <c r="R56" s="58">
        <f t="shared" si="5"/>
        <v>1</v>
      </c>
      <c r="S56" s="59"/>
    </row>
    <row r="57" spans="1:19" s="54" customFormat="1" ht="12.75">
      <c r="A57" s="60"/>
      <c r="B57" s="58">
        <v>11</v>
      </c>
      <c r="C57" s="58" t="s">
        <v>242</v>
      </c>
      <c r="D57" s="58"/>
      <c r="E57" s="58">
        <v>1</v>
      </c>
      <c r="F57" s="58"/>
      <c r="G57" s="58">
        <v>6</v>
      </c>
      <c r="H57" s="58">
        <v>1</v>
      </c>
      <c r="I57" s="58"/>
      <c r="J57" s="58">
        <v>1</v>
      </c>
      <c r="K57" s="58"/>
      <c r="L57" s="58">
        <v>1</v>
      </c>
      <c r="M57" s="58"/>
      <c r="N57" s="58">
        <f t="shared" si="0"/>
        <v>10</v>
      </c>
      <c r="O57" s="58"/>
      <c r="P57" s="58"/>
      <c r="Q57" s="58"/>
      <c r="R57" s="58">
        <f t="shared" si="5"/>
        <v>10</v>
      </c>
      <c r="S57" s="59"/>
    </row>
    <row r="58" spans="1:19" s="54" customFormat="1" ht="12.75">
      <c r="A58" s="60"/>
      <c r="B58" s="67">
        <v>10</v>
      </c>
      <c r="C58" s="62" t="s">
        <v>243</v>
      </c>
      <c r="D58" s="58"/>
      <c r="E58" s="58">
        <v>1</v>
      </c>
      <c r="F58" s="58">
        <v>2</v>
      </c>
      <c r="G58" s="58">
        <v>2</v>
      </c>
      <c r="H58" s="58">
        <v>3</v>
      </c>
      <c r="I58" s="58"/>
      <c r="J58" s="58">
        <v>4</v>
      </c>
      <c r="K58" s="58">
        <v>1</v>
      </c>
      <c r="L58" s="58">
        <v>4</v>
      </c>
      <c r="M58" s="58"/>
      <c r="N58" s="58">
        <f t="shared" si="0"/>
        <v>17</v>
      </c>
      <c r="O58" s="58">
        <v>3</v>
      </c>
      <c r="P58" s="58"/>
      <c r="Q58" s="58"/>
      <c r="R58" s="58">
        <f t="shared" si="5"/>
        <v>20</v>
      </c>
      <c r="S58" s="141">
        <v>2</v>
      </c>
    </row>
    <row r="59" spans="1:19" s="54" customFormat="1" ht="12.75">
      <c r="A59" s="60"/>
      <c r="B59" s="67">
        <v>4</v>
      </c>
      <c r="C59" s="62" t="s">
        <v>244</v>
      </c>
      <c r="D59" s="58"/>
      <c r="E59" s="58">
        <v>2</v>
      </c>
      <c r="F59" s="58"/>
      <c r="G59" s="58">
        <v>2</v>
      </c>
      <c r="H59" s="58"/>
      <c r="I59" s="58"/>
      <c r="J59" s="58"/>
      <c r="K59" s="58">
        <v>1</v>
      </c>
      <c r="L59" s="58"/>
      <c r="M59" s="58"/>
      <c r="N59" s="58">
        <f t="shared" si="0"/>
        <v>5</v>
      </c>
      <c r="O59" s="58"/>
      <c r="P59" s="58"/>
      <c r="Q59" s="58"/>
      <c r="R59" s="58">
        <f t="shared" si="5"/>
        <v>5</v>
      </c>
      <c r="S59" s="59"/>
    </row>
    <row r="60" spans="1:19" s="54" customFormat="1" ht="12.75">
      <c r="A60" s="60"/>
      <c r="B60" s="67" t="s">
        <v>113</v>
      </c>
      <c r="C60" s="60"/>
      <c r="D60" s="58"/>
      <c r="E60" s="58"/>
      <c r="F60" s="58"/>
      <c r="G60" s="58"/>
      <c r="H60" s="58">
        <v>1</v>
      </c>
      <c r="I60" s="58"/>
      <c r="J60" s="58"/>
      <c r="K60" s="58"/>
      <c r="L60" s="58"/>
      <c r="M60" s="58"/>
      <c r="N60" s="58">
        <f t="shared" si="0"/>
        <v>1</v>
      </c>
      <c r="O60" s="58"/>
      <c r="P60" s="58"/>
      <c r="Q60" s="58"/>
      <c r="R60" s="58">
        <f t="shared" si="5"/>
        <v>1</v>
      </c>
      <c r="S60" s="59"/>
    </row>
    <row r="61" spans="1:19" s="54" customFormat="1" ht="12.75">
      <c r="A61" s="63"/>
      <c r="B61" s="58">
        <v>2</v>
      </c>
      <c r="C61" s="58" t="s">
        <v>349</v>
      </c>
      <c r="D61" s="58"/>
      <c r="E61" s="58"/>
      <c r="F61" s="58"/>
      <c r="G61" s="58"/>
      <c r="H61" s="58"/>
      <c r="I61" s="58"/>
      <c r="J61" s="58">
        <v>2</v>
      </c>
      <c r="K61" s="58"/>
      <c r="L61" s="58"/>
      <c r="M61" s="58"/>
      <c r="N61" s="58">
        <f t="shared" si="0"/>
        <v>2</v>
      </c>
      <c r="O61" s="58"/>
      <c r="P61" s="58"/>
      <c r="Q61" s="58"/>
      <c r="R61" s="58">
        <f t="shared" si="5"/>
        <v>2</v>
      </c>
      <c r="S61" s="59"/>
    </row>
    <row r="62" spans="1:19" s="54" customFormat="1" ht="12.75">
      <c r="A62" s="63"/>
      <c r="B62" s="58">
        <v>3</v>
      </c>
      <c r="C62" s="58" t="s">
        <v>369</v>
      </c>
      <c r="D62" s="58"/>
      <c r="E62" s="58"/>
      <c r="F62" s="58"/>
      <c r="G62" s="58"/>
      <c r="H62" s="58"/>
      <c r="I62" s="58"/>
      <c r="J62" s="58"/>
      <c r="K62" s="58"/>
      <c r="L62" s="58">
        <v>4</v>
      </c>
      <c r="M62" s="58"/>
      <c r="N62" s="58">
        <f t="shared" si="0"/>
        <v>4</v>
      </c>
      <c r="O62" s="58"/>
      <c r="P62" s="58"/>
      <c r="Q62" s="58"/>
      <c r="R62" s="58">
        <f t="shared" si="5"/>
        <v>4</v>
      </c>
      <c r="S62" s="59"/>
    </row>
    <row r="63" spans="1:19" s="54" customFormat="1" ht="12.75">
      <c r="A63" s="63"/>
      <c r="B63" s="58"/>
      <c r="C63" s="58" t="s">
        <v>335</v>
      </c>
      <c r="D63" s="58"/>
      <c r="E63" s="58"/>
      <c r="F63" s="58"/>
      <c r="G63" s="58"/>
      <c r="H63" s="58"/>
      <c r="I63" s="58"/>
      <c r="J63" s="58"/>
      <c r="K63" s="58"/>
      <c r="L63" s="58"/>
      <c r="M63" s="58">
        <v>3</v>
      </c>
      <c r="N63" s="58">
        <f t="shared" si="0"/>
        <v>3</v>
      </c>
      <c r="O63" s="58"/>
      <c r="P63" s="58"/>
      <c r="Q63" s="58"/>
      <c r="R63" s="58">
        <f t="shared" si="5"/>
        <v>3</v>
      </c>
      <c r="S63" s="59"/>
    </row>
    <row r="64" spans="1:19" s="54" customFormat="1" ht="12.75">
      <c r="A64" s="60"/>
      <c r="B64" s="58"/>
      <c r="C64" s="58"/>
      <c r="D64" s="58"/>
      <c r="E64" s="58"/>
      <c r="F64" s="58"/>
      <c r="G64" s="58"/>
      <c r="H64" s="58"/>
      <c r="I64" s="58"/>
      <c r="J64" s="62"/>
      <c r="K64" s="62"/>
      <c r="L64" s="62"/>
      <c r="M64" s="62"/>
      <c r="N64" s="58">
        <f t="shared" si="0"/>
        <v>0</v>
      </c>
      <c r="O64" s="58"/>
      <c r="P64" s="58"/>
      <c r="Q64" s="58"/>
      <c r="R64" s="58">
        <f t="shared" si="5"/>
        <v>0</v>
      </c>
      <c r="S64" s="59"/>
    </row>
    <row r="65" spans="14:19" s="54" customFormat="1" ht="12.75">
      <c r="N65" s="58">
        <f>SUM(N54:N64)</f>
        <v>55</v>
      </c>
      <c r="O65" s="58">
        <f>SUM(O54:O64)</f>
        <v>3</v>
      </c>
      <c r="P65" s="58">
        <f>SUM(P54:P64)</f>
        <v>0</v>
      </c>
      <c r="Q65" s="58">
        <f>SUM(Q54:Q64)</f>
        <v>0</v>
      </c>
      <c r="R65" s="58">
        <f>SUM(R54:R64)</f>
        <v>58</v>
      </c>
      <c r="S65" s="59"/>
    </row>
    <row r="66" spans="1:19" s="54" customFormat="1" ht="26.25">
      <c r="A66" s="55" t="s">
        <v>12</v>
      </c>
      <c r="B66" s="55" t="s">
        <v>97</v>
      </c>
      <c r="C66" s="55" t="s">
        <v>98</v>
      </c>
      <c r="D66" s="56">
        <v>1</v>
      </c>
      <c r="E66" s="56">
        <v>2</v>
      </c>
      <c r="F66" s="56">
        <v>3</v>
      </c>
      <c r="G66" s="56">
        <v>4</v>
      </c>
      <c r="H66" s="56">
        <v>5</v>
      </c>
      <c r="I66" s="56">
        <v>6</v>
      </c>
      <c r="J66" s="56">
        <v>7</v>
      </c>
      <c r="K66" s="56">
        <v>8</v>
      </c>
      <c r="L66" s="56">
        <v>9</v>
      </c>
      <c r="M66" s="56">
        <v>10</v>
      </c>
      <c r="N66" s="56" t="s">
        <v>99</v>
      </c>
      <c r="O66" s="56" t="s">
        <v>100</v>
      </c>
      <c r="P66" s="56" t="s">
        <v>101</v>
      </c>
      <c r="Q66" s="56" t="s">
        <v>102</v>
      </c>
      <c r="R66" s="56" t="s">
        <v>121</v>
      </c>
      <c r="S66" s="57"/>
    </row>
    <row r="67" spans="1:19" s="54" customFormat="1" ht="15.75">
      <c r="A67" s="55" t="s">
        <v>2</v>
      </c>
      <c r="B67" s="55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7"/>
    </row>
    <row r="68" spans="1:19" s="54" customFormat="1" ht="12.75">
      <c r="A68" s="58" t="s">
        <v>66</v>
      </c>
      <c r="B68" s="58">
        <v>9</v>
      </c>
      <c r="C68" s="58" t="s">
        <v>120</v>
      </c>
      <c r="D68" s="58">
        <v>2</v>
      </c>
      <c r="E68" s="58">
        <v>4</v>
      </c>
      <c r="F68" s="58">
        <v>3</v>
      </c>
      <c r="G68" s="58">
        <v>1</v>
      </c>
      <c r="H68" s="58"/>
      <c r="I68" s="58">
        <v>2</v>
      </c>
      <c r="J68" s="58">
        <v>2</v>
      </c>
      <c r="K68" s="58"/>
      <c r="L68" s="58">
        <v>1</v>
      </c>
      <c r="M68" s="58"/>
      <c r="N68" s="58">
        <f aca="true" t="shared" si="6" ref="N68:N126">SUM(D68:M68)</f>
        <v>15</v>
      </c>
      <c r="O68" s="58">
        <v>2</v>
      </c>
      <c r="P68" s="58">
        <v>2</v>
      </c>
      <c r="Q68" s="58"/>
      <c r="R68" s="58">
        <f>SUM(N68:Q68)</f>
        <v>19</v>
      </c>
      <c r="S68" s="141">
        <v>3</v>
      </c>
    </row>
    <row r="69" spans="1:19" s="54" customFormat="1" ht="12.75">
      <c r="A69" s="60"/>
      <c r="B69" s="58">
        <v>5</v>
      </c>
      <c r="C69" s="58" t="s">
        <v>234</v>
      </c>
      <c r="D69" s="58"/>
      <c r="E69" s="58">
        <v>2</v>
      </c>
      <c r="F69" s="58">
        <v>3</v>
      </c>
      <c r="G69" s="58"/>
      <c r="H69" s="58"/>
      <c r="I69" s="58">
        <v>1</v>
      </c>
      <c r="J69" s="58"/>
      <c r="K69" s="58"/>
      <c r="L69" s="58"/>
      <c r="M69" s="58"/>
      <c r="N69" s="58">
        <f t="shared" si="6"/>
        <v>6</v>
      </c>
      <c r="O69" s="58">
        <v>1</v>
      </c>
      <c r="P69" s="58"/>
      <c r="Q69" s="58"/>
      <c r="R69" s="58">
        <f aca="true" t="shared" si="7" ref="R69:R78">SUM(N69:Q69)</f>
        <v>7</v>
      </c>
      <c r="S69" s="64"/>
    </row>
    <row r="70" spans="1:19" s="54" customFormat="1" ht="12.75">
      <c r="A70" s="60"/>
      <c r="B70" s="58">
        <v>2</v>
      </c>
      <c r="C70" s="58" t="s">
        <v>269</v>
      </c>
      <c r="D70" s="58"/>
      <c r="E70" s="58"/>
      <c r="F70" s="58">
        <v>3</v>
      </c>
      <c r="G70" s="58">
        <v>1</v>
      </c>
      <c r="H70" s="58"/>
      <c r="I70" s="58">
        <v>1</v>
      </c>
      <c r="J70" s="58">
        <v>1</v>
      </c>
      <c r="K70" s="58">
        <v>1</v>
      </c>
      <c r="L70" s="58"/>
      <c r="M70" s="58"/>
      <c r="N70" s="58">
        <f t="shared" si="6"/>
        <v>7</v>
      </c>
      <c r="O70" s="58"/>
      <c r="P70" s="58"/>
      <c r="Q70" s="58"/>
      <c r="R70" s="58">
        <f t="shared" si="7"/>
        <v>7</v>
      </c>
      <c r="S70" s="59"/>
    </row>
    <row r="71" spans="1:19" s="54" customFormat="1" ht="12.75">
      <c r="A71" s="60"/>
      <c r="B71" s="58">
        <v>7</v>
      </c>
      <c r="C71" s="58" t="s">
        <v>270</v>
      </c>
      <c r="D71" s="58"/>
      <c r="E71" s="58"/>
      <c r="F71" s="58">
        <v>2</v>
      </c>
      <c r="G71" s="58"/>
      <c r="H71" s="58"/>
      <c r="I71" s="58"/>
      <c r="J71" s="58"/>
      <c r="K71" s="58"/>
      <c r="L71" s="58"/>
      <c r="M71" s="58"/>
      <c r="N71" s="58">
        <f t="shared" si="6"/>
        <v>2</v>
      </c>
      <c r="O71" s="58"/>
      <c r="P71" s="58"/>
      <c r="Q71" s="58"/>
      <c r="R71" s="58">
        <f t="shared" si="7"/>
        <v>2</v>
      </c>
      <c r="S71" s="59"/>
    </row>
    <row r="72" spans="1:19" s="54" customFormat="1" ht="12.75">
      <c r="A72" s="60"/>
      <c r="B72" s="62">
        <v>6</v>
      </c>
      <c r="C72" s="62" t="s">
        <v>271</v>
      </c>
      <c r="D72" s="58"/>
      <c r="E72" s="58"/>
      <c r="F72" s="58">
        <v>1</v>
      </c>
      <c r="G72" s="58"/>
      <c r="H72" s="58"/>
      <c r="I72" s="58"/>
      <c r="J72" s="58"/>
      <c r="K72" s="58"/>
      <c r="L72" s="58">
        <v>1</v>
      </c>
      <c r="M72" s="58"/>
      <c r="N72" s="58">
        <f t="shared" si="6"/>
        <v>2</v>
      </c>
      <c r="O72" s="58"/>
      <c r="P72" s="58"/>
      <c r="Q72" s="58"/>
      <c r="R72" s="58">
        <f t="shared" si="7"/>
        <v>2</v>
      </c>
      <c r="S72" s="59"/>
    </row>
    <row r="73" spans="1:19" s="54" customFormat="1" ht="12.75">
      <c r="A73" s="60"/>
      <c r="B73" s="62">
        <v>10</v>
      </c>
      <c r="C73" s="62" t="s">
        <v>296</v>
      </c>
      <c r="D73" s="58"/>
      <c r="E73" s="58"/>
      <c r="F73" s="58"/>
      <c r="G73" s="58">
        <v>1</v>
      </c>
      <c r="H73" s="58"/>
      <c r="I73" s="58">
        <v>2</v>
      </c>
      <c r="J73" s="58">
        <v>2</v>
      </c>
      <c r="K73" s="58"/>
      <c r="L73" s="58">
        <v>2</v>
      </c>
      <c r="M73" s="58"/>
      <c r="N73" s="58">
        <f t="shared" si="6"/>
        <v>7</v>
      </c>
      <c r="O73" s="58"/>
      <c r="P73" s="58">
        <v>1</v>
      </c>
      <c r="Q73" s="58">
        <v>1</v>
      </c>
      <c r="R73" s="58">
        <f t="shared" si="7"/>
        <v>9</v>
      </c>
      <c r="S73" s="59"/>
    </row>
    <row r="74" spans="1:19" s="54" customFormat="1" ht="12.75">
      <c r="A74" s="60"/>
      <c r="B74" s="62" t="s">
        <v>113</v>
      </c>
      <c r="C74" s="62"/>
      <c r="D74" s="58"/>
      <c r="E74" s="58"/>
      <c r="F74" s="58"/>
      <c r="G74" s="58"/>
      <c r="H74" s="58"/>
      <c r="I74" s="58"/>
      <c r="J74" s="58">
        <v>1</v>
      </c>
      <c r="K74" s="58">
        <v>1</v>
      </c>
      <c r="L74" s="58"/>
      <c r="M74" s="58"/>
      <c r="N74" s="58">
        <f t="shared" si="6"/>
        <v>2</v>
      </c>
      <c r="O74" s="58"/>
      <c r="P74" s="58"/>
      <c r="Q74" s="58"/>
      <c r="R74" s="58">
        <f t="shared" si="7"/>
        <v>2</v>
      </c>
      <c r="S74" s="59"/>
    </row>
    <row r="75" spans="1:19" s="54" customFormat="1" ht="12.75">
      <c r="A75" s="63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>
        <f t="shared" si="6"/>
        <v>0</v>
      </c>
      <c r="O75" s="58"/>
      <c r="P75" s="58"/>
      <c r="Q75" s="58"/>
      <c r="R75" s="58">
        <f t="shared" si="7"/>
        <v>0</v>
      </c>
      <c r="S75" s="59"/>
    </row>
    <row r="76" spans="1:19" s="54" customFormat="1" ht="12.75">
      <c r="A76" s="63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>
        <f t="shared" si="6"/>
        <v>0</v>
      </c>
      <c r="O76" s="58"/>
      <c r="P76" s="58"/>
      <c r="Q76" s="58"/>
      <c r="R76" s="58">
        <f t="shared" si="7"/>
        <v>0</v>
      </c>
      <c r="S76" s="59"/>
    </row>
    <row r="77" spans="1:19" s="54" customFormat="1" ht="12.75">
      <c r="A77" s="63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>
        <f t="shared" si="6"/>
        <v>0</v>
      </c>
      <c r="O77" s="58"/>
      <c r="P77" s="58"/>
      <c r="Q77" s="58"/>
      <c r="R77" s="58">
        <f t="shared" si="7"/>
        <v>0</v>
      </c>
      <c r="S77" s="59"/>
    </row>
    <row r="78" spans="1:19" s="54" customFormat="1" ht="12.75">
      <c r="A78" s="60"/>
      <c r="B78" s="58"/>
      <c r="C78" s="58"/>
      <c r="D78" s="58"/>
      <c r="E78" s="58"/>
      <c r="F78" s="58"/>
      <c r="G78" s="58"/>
      <c r="H78" s="58"/>
      <c r="I78" s="58"/>
      <c r="J78" s="62"/>
      <c r="K78" s="62"/>
      <c r="L78" s="62"/>
      <c r="M78" s="62"/>
      <c r="N78" s="58">
        <f t="shared" si="6"/>
        <v>0</v>
      </c>
      <c r="O78" s="58"/>
      <c r="P78" s="58"/>
      <c r="Q78" s="58"/>
      <c r="R78" s="58">
        <f t="shared" si="7"/>
        <v>0</v>
      </c>
      <c r="S78" s="59"/>
    </row>
    <row r="79" spans="14:19" s="54" customFormat="1" ht="12.75">
      <c r="N79" s="58">
        <f>SUM(N68:N78)</f>
        <v>41</v>
      </c>
      <c r="O79" s="58">
        <f>SUM(O68:O78)</f>
        <v>3</v>
      </c>
      <c r="P79" s="58">
        <f>SUM(P68:P78)</f>
        <v>3</v>
      </c>
      <c r="Q79" s="58">
        <f>SUM(Q68:Q78)</f>
        <v>1</v>
      </c>
      <c r="R79" s="58">
        <f>SUM(R68:R78)</f>
        <v>48</v>
      </c>
      <c r="S79" s="59"/>
    </row>
    <row r="80" spans="1:19" s="54" customFormat="1" ht="12.75">
      <c r="A80" s="58" t="s">
        <v>89</v>
      </c>
      <c r="B80" s="58">
        <v>11</v>
      </c>
      <c r="C80" s="58" t="s">
        <v>223</v>
      </c>
      <c r="D80" s="58">
        <v>1</v>
      </c>
      <c r="E80" s="58"/>
      <c r="F80" s="58">
        <v>1</v>
      </c>
      <c r="G80" s="58">
        <v>1</v>
      </c>
      <c r="H80" s="58">
        <v>1</v>
      </c>
      <c r="I80" s="58">
        <v>2</v>
      </c>
      <c r="J80" s="58"/>
      <c r="K80" s="58"/>
      <c r="L80" s="58"/>
      <c r="M80" s="58"/>
      <c r="N80" s="58">
        <f t="shared" si="6"/>
        <v>6</v>
      </c>
      <c r="O80" s="58"/>
      <c r="P80" s="58"/>
      <c r="Q80" s="58"/>
      <c r="R80" s="58">
        <f>SUM(N80:Q80)</f>
        <v>6</v>
      </c>
      <c r="S80" s="59"/>
    </row>
    <row r="81" spans="1:19" s="54" customFormat="1" ht="12.75">
      <c r="A81" s="60"/>
      <c r="B81" s="58">
        <v>5</v>
      </c>
      <c r="C81" s="58" t="s">
        <v>224</v>
      </c>
      <c r="D81" s="58">
        <v>1</v>
      </c>
      <c r="E81" s="58"/>
      <c r="F81" s="58">
        <v>1</v>
      </c>
      <c r="G81" s="58">
        <v>2</v>
      </c>
      <c r="H81" s="58">
        <v>1</v>
      </c>
      <c r="I81" s="58"/>
      <c r="J81" s="58"/>
      <c r="K81" s="58">
        <v>1</v>
      </c>
      <c r="L81" s="58"/>
      <c r="M81" s="58"/>
      <c r="N81" s="58">
        <f t="shared" si="6"/>
        <v>6</v>
      </c>
      <c r="O81" s="58"/>
      <c r="P81" s="58"/>
      <c r="Q81" s="58"/>
      <c r="R81" s="58">
        <f aca="true" t="shared" si="8" ref="R81:R90">SUM(N81:Q81)</f>
        <v>6</v>
      </c>
      <c r="S81" s="59"/>
    </row>
    <row r="82" spans="1:19" s="54" customFormat="1" ht="12.75">
      <c r="A82" s="60"/>
      <c r="B82" s="58">
        <v>9</v>
      </c>
      <c r="C82" s="58" t="s">
        <v>273</v>
      </c>
      <c r="D82" s="58"/>
      <c r="E82" s="58"/>
      <c r="F82" s="58">
        <v>2</v>
      </c>
      <c r="G82" s="58"/>
      <c r="H82" s="58">
        <v>1</v>
      </c>
      <c r="I82" s="58"/>
      <c r="J82" s="58"/>
      <c r="K82" s="58">
        <v>4</v>
      </c>
      <c r="L82" s="58">
        <v>1</v>
      </c>
      <c r="M82" s="58">
        <v>4</v>
      </c>
      <c r="N82" s="58">
        <f t="shared" si="6"/>
        <v>12</v>
      </c>
      <c r="O82" s="58"/>
      <c r="P82" s="58"/>
      <c r="Q82" s="58"/>
      <c r="R82" s="58">
        <f t="shared" si="8"/>
        <v>12</v>
      </c>
      <c r="S82" s="59"/>
    </row>
    <row r="83" spans="1:19" s="54" customFormat="1" ht="12.75">
      <c r="A83" s="60"/>
      <c r="B83" s="58">
        <v>10</v>
      </c>
      <c r="C83" s="58" t="s">
        <v>274</v>
      </c>
      <c r="D83" s="58"/>
      <c r="E83" s="58"/>
      <c r="F83" s="58">
        <v>2</v>
      </c>
      <c r="G83" s="58">
        <v>2</v>
      </c>
      <c r="H83" s="58"/>
      <c r="I83" s="58"/>
      <c r="J83" s="58"/>
      <c r="K83" s="58"/>
      <c r="L83" s="58">
        <v>1</v>
      </c>
      <c r="M83" s="58"/>
      <c r="N83" s="58">
        <f t="shared" si="6"/>
        <v>5</v>
      </c>
      <c r="O83" s="58"/>
      <c r="P83" s="58"/>
      <c r="Q83" s="58"/>
      <c r="R83" s="58">
        <f t="shared" si="8"/>
        <v>5</v>
      </c>
      <c r="S83" s="59"/>
    </row>
    <row r="84" spans="1:19" s="54" customFormat="1" ht="12.75">
      <c r="A84" s="60"/>
      <c r="B84" s="62">
        <v>7</v>
      </c>
      <c r="C84" s="62" t="s">
        <v>293</v>
      </c>
      <c r="D84" s="58"/>
      <c r="E84" s="58"/>
      <c r="F84" s="58"/>
      <c r="G84" s="58">
        <v>2</v>
      </c>
      <c r="H84" s="58"/>
      <c r="I84" s="58"/>
      <c r="J84" s="58"/>
      <c r="K84" s="58"/>
      <c r="L84" s="58"/>
      <c r="M84" s="58"/>
      <c r="N84" s="58">
        <f t="shared" si="6"/>
        <v>2</v>
      </c>
      <c r="O84" s="58"/>
      <c r="P84" s="58"/>
      <c r="Q84" s="58"/>
      <c r="R84" s="58">
        <f t="shared" si="8"/>
        <v>2</v>
      </c>
      <c r="S84" s="59"/>
    </row>
    <row r="85" spans="1:19" s="54" customFormat="1" ht="12.75">
      <c r="A85" s="60"/>
      <c r="B85" s="62">
        <v>8</v>
      </c>
      <c r="C85" s="62" t="s">
        <v>305</v>
      </c>
      <c r="D85" s="58"/>
      <c r="E85" s="58"/>
      <c r="F85" s="58"/>
      <c r="G85" s="58"/>
      <c r="H85" s="58">
        <v>1</v>
      </c>
      <c r="I85" s="58"/>
      <c r="J85" s="58"/>
      <c r="K85" s="58"/>
      <c r="L85" s="58"/>
      <c r="M85" s="58"/>
      <c r="N85" s="58">
        <f t="shared" si="6"/>
        <v>1</v>
      </c>
      <c r="O85" s="58"/>
      <c r="P85" s="58"/>
      <c r="Q85" s="58"/>
      <c r="R85" s="58">
        <f t="shared" si="8"/>
        <v>1</v>
      </c>
      <c r="S85" s="59"/>
    </row>
    <row r="86" spans="1:19" s="54" customFormat="1" ht="12.75">
      <c r="A86" s="60"/>
      <c r="B86" s="62">
        <v>2</v>
      </c>
      <c r="C86" s="62" t="s">
        <v>336</v>
      </c>
      <c r="D86" s="58"/>
      <c r="E86" s="58"/>
      <c r="F86" s="58"/>
      <c r="G86" s="58"/>
      <c r="H86" s="58"/>
      <c r="I86" s="58">
        <v>2</v>
      </c>
      <c r="J86" s="58"/>
      <c r="K86" s="58">
        <v>1</v>
      </c>
      <c r="L86" s="58">
        <v>1</v>
      </c>
      <c r="M86" s="58"/>
      <c r="N86" s="58">
        <f t="shared" si="6"/>
        <v>4</v>
      </c>
      <c r="O86" s="58">
        <v>1</v>
      </c>
      <c r="P86" s="58"/>
      <c r="Q86" s="58"/>
      <c r="R86" s="58">
        <f t="shared" si="8"/>
        <v>5</v>
      </c>
      <c r="S86" s="59"/>
    </row>
    <row r="87" spans="1:19" s="54" customFormat="1" ht="12.75">
      <c r="A87" s="63"/>
      <c r="B87" s="66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>
        <f t="shared" si="6"/>
        <v>0</v>
      </c>
      <c r="O87" s="58"/>
      <c r="P87" s="58"/>
      <c r="Q87" s="58"/>
      <c r="R87" s="58">
        <f t="shared" si="8"/>
        <v>0</v>
      </c>
      <c r="S87" s="59"/>
    </row>
    <row r="88" spans="1:19" s="54" customFormat="1" ht="12.75">
      <c r="A88" s="63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>
        <f t="shared" si="6"/>
        <v>0</v>
      </c>
      <c r="O88" s="58"/>
      <c r="P88" s="58"/>
      <c r="Q88" s="58"/>
      <c r="R88" s="58">
        <f t="shared" si="8"/>
        <v>0</v>
      </c>
      <c r="S88" s="59"/>
    </row>
    <row r="89" spans="1:19" s="54" customFormat="1" ht="12.75">
      <c r="A89" s="63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>
        <f t="shared" si="6"/>
        <v>0</v>
      </c>
      <c r="O89" s="58"/>
      <c r="P89" s="58"/>
      <c r="Q89" s="58"/>
      <c r="R89" s="58">
        <f t="shared" si="8"/>
        <v>0</v>
      </c>
      <c r="S89" s="59"/>
    </row>
    <row r="90" spans="1:19" s="54" customFormat="1" ht="12.75">
      <c r="A90" s="60"/>
      <c r="B90" s="58"/>
      <c r="C90" s="58"/>
      <c r="D90" s="58"/>
      <c r="E90" s="58"/>
      <c r="F90" s="58"/>
      <c r="G90" s="58"/>
      <c r="H90" s="58"/>
      <c r="I90" s="58"/>
      <c r="J90" s="62"/>
      <c r="K90" s="62"/>
      <c r="L90" s="62"/>
      <c r="M90" s="62"/>
      <c r="N90" s="58">
        <f t="shared" si="6"/>
        <v>0</v>
      </c>
      <c r="O90" s="58"/>
      <c r="P90" s="58"/>
      <c r="Q90" s="58"/>
      <c r="R90" s="58">
        <f t="shared" si="8"/>
        <v>0</v>
      </c>
      <c r="S90" s="59"/>
    </row>
    <row r="91" spans="14:19" s="54" customFormat="1" ht="12.75">
      <c r="N91" s="58">
        <f>SUM(N80:N90)</f>
        <v>36</v>
      </c>
      <c r="O91" s="58">
        <f>SUM(O80:O90)</f>
        <v>1</v>
      </c>
      <c r="P91" s="58">
        <f>SUM(P80:P90)</f>
        <v>0</v>
      </c>
      <c r="Q91" s="58">
        <f>SUM(Q80:Q90)</f>
        <v>0</v>
      </c>
      <c r="R91" s="58">
        <f>SUM(R80:R90)</f>
        <v>37</v>
      </c>
      <c r="S91" s="59"/>
    </row>
    <row r="92" spans="1:19" s="54" customFormat="1" ht="12.75">
      <c r="A92" s="58" t="s">
        <v>81</v>
      </c>
      <c r="B92" s="58">
        <v>6</v>
      </c>
      <c r="C92" s="58" t="s">
        <v>225</v>
      </c>
      <c r="D92" s="58">
        <v>1</v>
      </c>
      <c r="E92" s="58"/>
      <c r="F92" s="58">
        <v>2</v>
      </c>
      <c r="G92" s="58"/>
      <c r="H92" s="58"/>
      <c r="I92" s="58"/>
      <c r="J92" s="58"/>
      <c r="K92" s="58"/>
      <c r="L92" s="58"/>
      <c r="M92" s="58"/>
      <c r="N92" s="58">
        <f t="shared" si="6"/>
        <v>3</v>
      </c>
      <c r="O92" s="58"/>
      <c r="P92" s="58"/>
      <c r="Q92" s="58"/>
      <c r="R92" s="58">
        <f>SUM(N92:Q92)</f>
        <v>3</v>
      </c>
      <c r="S92" s="59"/>
    </row>
    <row r="93" spans="1:19" s="54" customFormat="1" ht="12.75">
      <c r="A93" s="60"/>
      <c r="B93" s="58">
        <v>7</v>
      </c>
      <c r="C93" s="58" t="s">
        <v>226</v>
      </c>
      <c r="D93" s="58">
        <v>1</v>
      </c>
      <c r="E93" s="58"/>
      <c r="F93" s="58"/>
      <c r="G93" s="58"/>
      <c r="H93" s="58"/>
      <c r="I93" s="58">
        <v>1</v>
      </c>
      <c r="J93" s="58"/>
      <c r="K93" s="58">
        <v>1</v>
      </c>
      <c r="L93" s="58"/>
      <c r="M93" s="58"/>
      <c r="N93" s="58">
        <f t="shared" si="6"/>
        <v>3</v>
      </c>
      <c r="O93" s="58"/>
      <c r="P93" s="58"/>
      <c r="Q93" s="58"/>
      <c r="R93" s="58">
        <f aca="true" t="shared" si="9" ref="R93:R102">SUM(N93:Q93)</f>
        <v>3</v>
      </c>
      <c r="S93" s="59"/>
    </row>
    <row r="94" spans="1:19" s="54" customFormat="1" ht="12.75">
      <c r="A94" s="60"/>
      <c r="B94" s="58">
        <v>5</v>
      </c>
      <c r="C94" s="58" t="s">
        <v>133</v>
      </c>
      <c r="D94" s="58">
        <v>2</v>
      </c>
      <c r="E94" s="58"/>
      <c r="F94" s="58">
        <v>2</v>
      </c>
      <c r="G94" s="58"/>
      <c r="H94" s="58">
        <v>1</v>
      </c>
      <c r="I94" s="58">
        <v>1</v>
      </c>
      <c r="J94" s="58">
        <v>1</v>
      </c>
      <c r="K94" s="58">
        <v>1</v>
      </c>
      <c r="L94" s="58"/>
      <c r="M94" s="58"/>
      <c r="N94" s="58">
        <f t="shared" si="6"/>
        <v>8</v>
      </c>
      <c r="O94" s="58"/>
      <c r="P94" s="58"/>
      <c r="Q94" s="58"/>
      <c r="R94" s="58">
        <f t="shared" si="9"/>
        <v>8</v>
      </c>
      <c r="S94" s="59"/>
    </row>
    <row r="95" spans="1:19" s="54" customFormat="1" ht="12.75">
      <c r="A95" s="60"/>
      <c r="B95" s="58">
        <v>8</v>
      </c>
      <c r="C95" s="58" t="s">
        <v>132</v>
      </c>
      <c r="D95" s="58"/>
      <c r="E95" s="58"/>
      <c r="F95" s="58"/>
      <c r="G95" s="58"/>
      <c r="H95" s="58">
        <v>1</v>
      </c>
      <c r="I95" s="58">
        <v>1</v>
      </c>
      <c r="J95" s="58">
        <v>1</v>
      </c>
      <c r="K95" s="58">
        <v>1</v>
      </c>
      <c r="L95" s="58"/>
      <c r="M95" s="58"/>
      <c r="N95" s="58">
        <f t="shared" si="6"/>
        <v>4</v>
      </c>
      <c r="O95" s="58"/>
      <c r="P95" s="58"/>
      <c r="Q95" s="58"/>
      <c r="R95" s="58">
        <f t="shared" si="9"/>
        <v>4</v>
      </c>
      <c r="S95" s="59"/>
    </row>
    <row r="96" spans="1:19" s="54" customFormat="1" ht="12.75">
      <c r="A96" s="60"/>
      <c r="B96" s="65">
        <v>2</v>
      </c>
      <c r="C96" s="65" t="s">
        <v>337</v>
      </c>
      <c r="D96" s="65"/>
      <c r="E96" s="58"/>
      <c r="F96" s="58"/>
      <c r="G96" s="58"/>
      <c r="H96" s="58"/>
      <c r="I96" s="58">
        <v>1</v>
      </c>
      <c r="J96" s="58"/>
      <c r="K96" s="58"/>
      <c r="L96" s="58"/>
      <c r="M96" s="58"/>
      <c r="N96" s="58">
        <f t="shared" si="6"/>
        <v>1</v>
      </c>
      <c r="O96" s="58"/>
      <c r="P96" s="58"/>
      <c r="Q96" s="58"/>
      <c r="R96" s="58">
        <f t="shared" si="9"/>
        <v>1</v>
      </c>
      <c r="S96" s="59"/>
    </row>
    <row r="97" spans="1:19" s="54" customFormat="1" ht="12.75">
      <c r="A97" s="60"/>
      <c r="B97" s="62" t="s">
        <v>113</v>
      </c>
      <c r="C97" s="62"/>
      <c r="D97" s="58"/>
      <c r="E97" s="58"/>
      <c r="F97" s="58"/>
      <c r="G97" s="58"/>
      <c r="H97" s="58"/>
      <c r="I97" s="58"/>
      <c r="J97" s="58">
        <v>1</v>
      </c>
      <c r="K97" s="58"/>
      <c r="L97" s="58"/>
      <c r="M97" s="58"/>
      <c r="N97" s="58">
        <f t="shared" si="6"/>
        <v>1</v>
      </c>
      <c r="O97" s="58"/>
      <c r="P97" s="58"/>
      <c r="Q97" s="58"/>
      <c r="R97" s="58">
        <f t="shared" si="9"/>
        <v>1</v>
      </c>
      <c r="S97" s="59"/>
    </row>
    <row r="98" spans="1:19" s="54" customFormat="1" ht="12.75">
      <c r="A98" s="60"/>
      <c r="B98" s="62"/>
      <c r="C98" s="62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>
        <f t="shared" si="6"/>
        <v>0</v>
      </c>
      <c r="O98" s="58"/>
      <c r="P98" s="58"/>
      <c r="Q98" s="58"/>
      <c r="R98" s="58">
        <f t="shared" si="9"/>
        <v>0</v>
      </c>
      <c r="S98" s="59"/>
    </row>
    <row r="99" spans="1:19" s="54" customFormat="1" ht="12.75">
      <c r="A99" s="63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>
        <f t="shared" si="6"/>
        <v>0</v>
      </c>
      <c r="O99" s="58"/>
      <c r="P99" s="58"/>
      <c r="Q99" s="58"/>
      <c r="R99" s="58">
        <f t="shared" si="9"/>
        <v>0</v>
      </c>
      <c r="S99" s="59"/>
    </row>
    <row r="100" spans="1:19" s="54" customFormat="1" ht="12.75">
      <c r="A100" s="63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>
        <f t="shared" si="6"/>
        <v>0</v>
      </c>
      <c r="O100" s="58"/>
      <c r="P100" s="58"/>
      <c r="Q100" s="58"/>
      <c r="R100" s="58">
        <f t="shared" si="9"/>
        <v>0</v>
      </c>
      <c r="S100" s="59"/>
    </row>
    <row r="101" spans="1:19" s="54" customFormat="1" ht="12.75">
      <c r="A101" s="63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>
        <f t="shared" si="6"/>
        <v>0</v>
      </c>
      <c r="O101" s="58"/>
      <c r="P101" s="58"/>
      <c r="Q101" s="58"/>
      <c r="R101" s="58">
        <f t="shared" si="9"/>
        <v>0</v>
      </c>
      <c r="S101" s="59"/>
    </row>
    <row r="102" spans="1:19" s="54" customFormat="1" ht="12.75">
      <c r="A102" s="60"/>
      <c r="B102" s="58"/>
      <c r="C102" s="58"/>
      <c r="D102" s="58"/>
      <c r="E102" s="58"/>
      <c r="F102" s="58"/>
      <c r="G102" s="58"/>
      <c r="H102" s="58"/>
      <c r="I102" s="58"/>
      <c r="J102" s="62"/>
      <c r="K102" s="62"/>
      <c r="L102" s="62"/>
      <c r="M102" s="62"/>
      <c r="N102" s="58">
        <f t="shared" si="6"/>
        <v>0</v>
      </c>
      <c r="O102" s="58"/>
      <c r="P102" s="58"/>
      <c r="Q102" s="58"/>
      <c r="R102" s="58">
        <f t="shared" si="9"/>
        <v>0</v>
      </c>
      <c r="S102" s="59"/>
    </row>
    <row r="103" spans="14:19" s="54" customFormat="1" ht="12.75">
      <c r="N103" s="58">
        <f>SUM(N92:N102)</f>
        <v>20</v>
      </c>
      <c r="O103" s="58">
        <f>SUM(O92:O102)</f>
        <v>0</v>
      </c>
      <c r="P103" s="58">
        <f>SUM(P92:P102)</f>
        <v>0</v>
      </c>
      <c r="Q103" s="58">
        <f>SUM(Q92:Q102)</f>
        <v>0</v>
      </c>
      <c r="R103" s="58">
        <f>SUM(R92:R102)</f>
        <v>20</v>
      </c>
      <c r="S103" s="59"/>
    </row>
    <row r="104" spans="1:19" s="54" customFormat="1" ht="12.75">
      <c r="A104" s="58" t="s">
        <v>68</v>
      </c>
      <c r="B104" s="58">
        <v>4</v>
      </c>
      <c r="C104" s="58" t="s">
        <v>108</v>
      </c>
      <c r="D104" s="58">
        <v>4</v>
      </c>
      <c r="E104" s="58"/>
      <c r="F104" s="58"/>
      <c r="G104" s="58">
        <v>2</v>
      </c>
      <c r="H104" s="58">
        <v>2</v>
      </c>
      <c r="I104" s="58"/>
      <c r="J104" s="58"/>
      <c r="K104" s="58"/>
      <c r="L104" s="58"/>
      <c r="M104" s="58"/>
      <c r="N104" s="58">
        <f t="shared" si="6"/>
        <v>8</v>
      </c>
      <c r="O104" s="58"/>
      <c r="P104" s="58"/>
      <c r="Q104" s="58"/>
      <c r="R104" s="58">
        <f>SUM(N104:Q104)</f>
        <v>8</v>
      </c>
      <c r="S104" s="59"/>
    </row>
    <row r="105" spans="1:19" s="54" customFormat="1" ht="12.75">
      <c r="A105" s="60"/>
      <c r="B105" s="58">
        <v>5</v>
      </c>
      <c r="C105" s="58" t="s">
        <v>137</v>
      </c>
      <c r="D105" s="58">
        <v>1</v>
      </c>
      <c r="E105" s="58"/>
      <c r="F105" s="58"/>
      <c r="G105" s="58"/>
      <c r="H105" s="58"/>
      <c r="I105" s="58">
        <v>2</v>
      </c>
      <c r="J105" s="58"/>
      <c r="K105" s="58"/>
      <c r="L105" s="58"/>
      <c r="M105" s="58"/>
      <c r="N105" s="58">
        <f t="shared" si="6"/>
        <v>3</v>
      </c>
      <c r="O105" s="58"/>
      <c r="P105" s="58"/>
      <c r="Q105" s="58"/>
      <c r="R105" s="58">
        <f aca="true" t="shared" si="10" ref="R105:R114">SUM(N105:Q105)</f>
        <v>3</v>
      </c>
      <c r="S105" s="59"/>
    </row>
    <row r="106" spans="1:19" s="54" customFormat="1" ht="12.75">
      <c r="A106" s="60"/>
      <c r="B106" s="58">
        <v>6</v>
      </c>
      <c r="C106" s="58" t="s">
        <v>227</v>
      </c>
      <c r="D106" s="58">
        <v>1</v>
      </c>
      <c r="E106" s="58">
        <v>2</v>
      </c>
      <c r="F106" s="58"/>
      <c r="G106" s="58"/>
      <c r="H106" s="58">
        <v>1</v>
      </c>
      <c r="I106" s="58">
        <v>1</v>
      </c>
      <c r="J106" s="58">
        <v>1</v>
      </c>
      <c r="K106" s="58"/>
      <c r="L106" s="58"/>
      <c r="M106" s="58"/>
      <c r="N106" s="58">
        <f t="shared" si="6"/>
        <v>6</v>
      </c>
      <c r="O106" s="58"/>
      <c r="P106" s="58"/>
      <c r="Q106" s="58"/>
      <c r="R106" s="58">
        <f t="shared" si="10"/>
        <v>6</v>
      </c>
      <c r="S106" s="59"/>
    </row>
    <row r="107" spans="1:19" s="54" customFormat="1" ht="12.75">
      <c r="A107" s="60"/>
      <c r="B107" s="58">
        <v>10</v>
      </c>
      <c r="C107" s="58" t="s">
        <v>228</v>
      </c>
      <c r="D107" s="58">
        <v>1</v>
      </c>
      <c r="E107" s="58"/>
      <c r="F107" s="58"/>
      <c r="G107" s="58"/>
      <c r="H107" s="58">
        <v>4</v>
      </c>
      <c r="I107" s="58">
        <v>4</v>
      </c>
      <c r="J107" s="58">
        <v>1</v>
      </c>
      <c r="K107" s="58"/>
      <c r="L107" s="58">
        <v>2</v>
      </c>
      <c r="M107" s="58">
        <v>2</v>
      </c>
      <c r="N107" s="58">
        <f t="shared" si="6"/>
        <v>14</v>
      </c>
      <c r="O107" s="58"/>
      <c r="P107" s="58"/>
      <c r="Q107" s="58"/>
      <c r="R107" s="58">
        <f t="shared" si="10"/>
        <v>14</v>
      </c>
      <c r="S107" s="59"/>
    </row>
    <row r="108" spans="1:19" s="54" customFormat="1" ht="12.75">
      <c r="A108" s="60"/>
      <c r="B108" s="62">
        <v>2</v>
      </c>
      <c r="C108" s="62" t="s">
        <v>357</v>
      </c>
      <c r="D108" s="58">
        <v>1</v>
      </c>
      <c r="E108" s="58"/>
      <c r="F108" s="58"/>
      <c r="G108" s="58"/>
      <c r="H108" s="58"/>
      <c r="I108" s="58"/>
      <c r="J108" s="58"/>
      <c r="K108" s="58"/>
      <c r="L108" s="58"/>
      <c r="M108" s="58"/>
      <c r="N108" s="58">
        <f t="shared" si="6"/>
        <v>1</v>
      </c>
      <c r="O108" s="58"/>
      <c r="P108" s="58"/>
      <c r="Q108" s="58"/>
      <c r="R108" s="58">
        <f t="shared" si="10"/>
        <v>1</v>
      </c>
      <c r="S108" s="59"/>
    </row>
    <row r="109" spans="1:19" s="54" customFormat="1" ht="12.75">
      <c r="A109" s="60"/>
      <c r="B109" s="62" t="s">
        <v>113</v>
      </c>
      <c r="C109" s="62"/>
      <c r="D109" s="58">
        <v>1</v>
      </c>
      <c r="E109" s="58"/>
      <c r="F109" s="58"/>
      <c r="G109" s="58"/>
      <c r="H109" s="58"/>
      <c r="I109" s="58"/>
      <c r="J109" s="58"/>
      <c r="K109" s="58"/>
      <c r="L109" s="58"/>
      <c r="M109" s="58"/>
      <c r="N109" s="58">
        <f t="shared" si="6"/>
        <v>1</v>
      </c>
      <c r="O109" s="58"/>
      <c r="P109" s="58"/>
      <c r="Q109" s="58"/>
      <c r="R109" s="58">
        <f t="shared" si="10"/>
        <v>1</v>
      </c>
      <c r="S109" s="59"/>
    </row>
    <row r="110" spans="1:19" s="54" customFormat="1" ht="12.75">
      <c r="A110" s="60"/>
      <c r="B110" s="62" t="s">
        <v>113</v>
      </c>
      <c r="C110" s="62"/>
      <c r="D110" s="58"/>
      <c r="E110" s="58"/>
      <c r="F110" s="58"/>
      <c r="G110" s="58">
        <v>1</v>
      </c>
      <c r="H110" s="58"/>
      <c r="I110" s="58"/>
      <c r="J110" s="58">
        <v>1</v>
      </c>
      <c r="K110" s="58"/>
      <c r="L110" s="58"/>
      <c r="M110" s="58"/>
      <c r="N110" s="58">
        <f t="shared" si="6"/>
        <v>2</v>
      </c>
      <c r="O110" s="58"/>
      <c r="P110" s="58"/>
      <c r="Q110" s="58"/>
      <c r="R110" s="58">
        <f t="shared" si="10"/>
        <v>2</v>
      </c>
      <c r="S110" s="59"/>
    </row>
    <row r="111" spans="1:19" s="54" customFormat="1" ht="12.75">
      <c r="A111" s="63"/>
      <c r="B111" s="58">
        <v>8</v>
      </c>
      <c r="C111" s="58" t="s">
        <v>306</v>
      </c>
      <c r="D111" s="58"/>
      <c r="E111" s="58"/>
      <c r="F111" s="58"/>
      <c r="G111" s="58"/>
      <c r="H111" s="58">
        <v>2</v>
      </c>
      <c r="I111" s="58"/>
      <c r="J111" s="58"/>
      <c r="K111" s="58"/>
      <c r="L111" s="58"/>
      <c r="M111" s="58"/>
      <c r="N111" s="58">
        <f t="shared" si="6"/>
        <v>2</v>
      </c>
      <c r="O111" s="58"/>
      <c r="P111" s="58"/>
      <c r="Q111" s="58"/>
      <c r="R111" s="58">
        <f t="shared" si="10"/>
        <v>2</v>
      </c>
      <c r="S111" s="59"/>
    </row>
    <row r="112" spans="1:19" s="54" customFormat="1" ht="12.75">
      <c r="A112" s="63"/>
      <c r="B112" s="58">
        <v>3</v>
      </c>
      <c r="C112" s="58" t="s">
        <v>307</v>
      </c>
      <c r="D112" s="58"/>
      <c r="E112" s="58"/>
      <c r="F112" s="58"/>
      <c r="G112" s="58"/>
      <c r="H112" s="58">
        <v>1</v>
      </c>
      <c r="I112" s="58">
        <v>6</v>
      </c>
      <c r="J112" s="58">
        <v>3</v>
      </c>
      <c r="K112" s="58"/>
      <c r="L112" s="58"/>
      <c r="M112" s="58">
        <v>1</v>
      </c>
      <c r="N112" s="58">
        <f t="shared" si="6"/>
        <v>11</v>
      </c>
      <c r="O112" s="58"/>
      <c r="P112" s="58"/>
      <c r="Q112" s="58"/>
      <c r="R112" s="58">
        <f t="shared" si="10"/>
        <v>11</v>
      </c>
      <c r="S112" s="59"/>
    </row>
    <row r="113" spans="1:19" s="54" customFormat="1" ht="12.75">
      <c r="A113" s="63"/>
      <c r="B113" s="58">
        <v>9</v>
      </c>
      <c r="C113" s="58" t="s">
        <v>350</v>
      </c>
      <c r="D113" s="58"/>
      <c r="E113" s="58"/>
      <c r="F113" s="58"/>
      <c r="G113" s="58"/>
      <c r="H113" s="58"/>
      <c r="I113" s="58"/>
      <c r="J113" s="58">
        <v>1</v>
      </c>
      <c r="K113" s="58"/>
      <c r="L113" s="58"/>
      <c r="M113" s="58"/>
      <c r="N113" s="58">
        <f t="shared" si="6"/>
        <v>1</v>
      </c>
      <c r="O113" s="58"/>
      <c r="P113" s="58"/>
      <c r="Q113" s="58"/>
      <c r="R113" s="58">
        <f t="shared" si="10"/>
        <v>1</v>
      </c>
      <c r="S113" s="59"/>
    </row>
    <row r="114" spans="1:19" s="54" customFormat="1" ht="12.75">
      <c r="A114" s="60"/>
      <c r="B114" s="58"/>
      <c r="C114" s="58"/>
      <c r="D114" s="58"/>
      <c r="E114" s="58"/>
      <c r="F114" s="58"/>
      <c r="G114" s="58"/>
      <c r="H114" s="58"/>
      <c r="I114" s="58"/>
      <c r="J114" s="62"/>
      <c r="K114" s="62"/>
      <c r="L114" s="62"/>
      <c r="M114" s="62"/>
      <c r="N114" s="58">
        <f t="shared" si="6"/>
        <v>0</v>
      </c>
      <c r="O114" s="58"/>
      <c r="P114" s="58"/>
      <c r="Q114" s="58"/>
      <c r="R114" s="58">
        <f t="shared" si="10"/>
        <v>0</v>
      </c>
      <c r="S114" s="59"/>
    </row>
    <row r="115" spans="14:19" s="54" customFormat="1" ht="12.75">
      <c r="N115" s="58">
        <f>SUM(N104:N114)</f>
        <v>49</v>
      </c>
      <c r="O115" s="58">
        <f>SUM(O104:O114)</f>
        <v>0</v>
      </c>
      <c r="P115" s="58">
        <f>SUM(P104:P114)</f>
        <v>0</v>
      </c>
      <c r="Q115" s="58">
        <f>SUM(Q104:Q114)</f>
        <v>0</v>
      </c>
      <c r="R115" s="58">
        <f>SUM(R104:R114)</f>
        <v>49</v>
      </c>
      <c r="S115" s="59"/>
    </row>
    <row r="116" spans="1:19" s="54" customFormat="1" ht="12.75">
      <c r="A116" s="58" t="s">
        <v>72</v>
      </c>
      <c r="B116" s="58">
        <v>10</v>
      </c>
      <c r="C116" s="58" t="s">
        <v>237</v>
      </c>
      <c r="D116" s="58"/>
      <c r="E116" s="58">
        <v>2</v>
      </c>
      <c r="F116" s="58"/>
      <c r="G116" s="58">
        <v>2</v>
      </c>
      <c r="H116" s="58">
        <v>2</v>
      </c>
      <c r="I116" s="58"/>
      <c r="J116" s="58"/>
      <c r="K116" s="58">
        <v>2</v>
      </c>
      <c r="L116" s="58"/>
      <c r="M116" s="58"/>
      <c r="N116" s="58">
        <f t="shared" si="6"/>
        <v>8</v>
      </c>
      <c r="O116" s="58"/>
      <c r="P116" s="58"/>
      <c r="Q116" s="58"/>
      <c r="R116" s="58">
        <f>SUM(N116:Q116)</f>
        <v>8</v>
      </c>
      <c r="S116" s="59"/>
    </row>
    <row r="117" spans="1:19" s="54" customFormat="1" ht="12.75">
      <c r="A117" s="60"/>
      <c r="B117" s="58">
        <v>8</v>
      </c>
      <c r="C117" s="58" t="s">
        <v>238</v>
      </c>
      <c r="D117" s="58"/>
      <c r="E117" s="58">
        <v>1</v>
      </c>
      <c r="F117" s="58">
        <v>2</v>
      </c>
      <c r="G117" s="58">
        <v>1</v>
      </c>
      <c r="H117" s="58"/>
      <c r="I117" s="58"/>
      <c r="J117" s="58"/>
      <c r="K117" s="58"/>
      <c r="L117" s="58"/>
      <c r="M117" s="58"/>
      <c r="N117" s="58">
        <f t="shared" si="6"/>
        <v>4</v>
      </c>
      <c r="O117" s="58"/>
      <c r="P117" s="58"/>
      <c r="Q117" s="58"/>
      <c r="R117" s="58">
        <f aca="true" t="shared" si="11" ref="R117:R126">SUM(N117:Q117)</f>
        <v>4</v>
      </c>
      <c r="S117" s="59"/>
    </row>
    <row r="118" spans="1:19" s="54" customFormat="1" ht="12.75">
      <c r="A118" s="60"/>
      <c r="B118" s="58">
        <v>11</v>
      </c>
      <c r="C118" s="58" t="s">
        <v>272</v>
      </c>
      <c r="D118" s="58"/>
      <c r="E118" s="58"/>
      <c r="F118" s="58">
        <v>1</v>
      </c>
      <c r="G118" s="58"/>
      <c r="H118" s="58"/>
      <c r="I118" s="58"/>
      <c r="J118" s="58"/>
      <c r="K118" s="58"/>
      <c r="L118" s="58"/>
      <c r="M118" s="58"/>
      <c r="N118" s="58">
        <f t="shared" si="6"/>
        <v>1</v>
      </c>
      <c r="O118" s="58"/>
      <c r="P118" s="58"/>
      <c r="Q118" s="58"/>
      <c r="R118" s="58">
        <f t="shared" si="11"/>
        <v>1</v>
      </c>
      <c r="S118" s="59"/>
    </row>
    <row r="119" spans="1:19" s="54" customFormat="1" ht="12.75">
      <c r="A119" s="60"/>
      <c r="B119" s="58">
        <v>9</v>
      </c>
      <c r="C119" s="58" t="s">
        <v>294</v>
      </c>
      <c r="D119" s="58"/>
      <c r="E119" s="58"/>
      <c r="F119" s="58"/>
      <c r="G119" s="58">
        <v>2</v>
      </c>
      <c r="H119" s="58"/>
      <c r="I119" s="58"/>
      <c r="J119" s="58">
        <v>1</v>
      </c>
      <c r="K119" s="58">
        <v>1</v>
      </c>
      <c r="L119" s="58">
        <v>2</v>
      </c>
      <c r="M119" s="58"/>
      <c r="N119" s="58">
        <f t="shared" si="6"/>
        <v>6</v>
      </c>
      <c r="O119" s="58"/>
      <c r="P119" s="58"/>
      <c r="Q119" s="58"/>
      <c r="R119" s="58">
        <f t="shared" si="11"/>
        <v>6</v>
      </c>
      <c r="S119" s="59"/>
    </row>
    <row r="120" spans="1:19" s="54" customFormat="1" ht="12.75">
      <c r="A120" s="60"/>
      <c r="B120" s="62">
        <v>5</v>
      </c>
      <c r="C120" s="62" t="s">
        <v>295</v>
      </c>
      <c r="D120" s="58"/>
      <c r="E120" s="58"/>
      <c r="F120" s="58"/>
      <c r="G120" s="58">
        <v>1</v>
      </c>
      <c r="H120" s="58"/>
      <c r="I120" s="58"/>
      <c r="J120" s="58"/>
      <c r="K120" s="58"/>
      <c r="L120" s="58"/>
      <c r="M120" s="58"/>
      <c r="N120" s="58">
        <f t="shared" si="6"/>
        <v>1</v>
      </c>
      <c r="O120" s="58"/>
      <c r="P120" s="58"/>
      <c r="Q120" s="58"/>
      <c r="R120" s="58">
        <f t="shared" si="11"/>
        <v>1</v>
      </c>
      <c r="S120" s="59"/>
    </row>
    <row r="121" spans="1:19" s="54" customFormat="1" ht="12.75">
      <c r="A121" s="60"/>
      <c r="B121" s="62"/>
      <c r="C121" s="62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>
        <f t="shared" si="6"/>
        <v>0</v>
      </c>
      <c r="O121" s="58"/>
      <c r="P121" s="58"/>
      <c r="Q121" s="58"/>
      <c r="R121" s="58">
        <f t="shared" si="11"/>
        <v>0</v>
      </c>
      <c r="S121" s="59"/>
    </row>
    <row r="122" spans="1:19" s="54" customFormat="1" ht="12.75">
      <c r="A122" s="60"/>
      <c r="B122" s="62"/>
      <c r="C122" s="62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>
        <f t="shared" si="6"/>
        <v>0</v>
      </c>
      <c r="O122" s="58"/>
      <c r="P122" s="58"/>
      <c r="Q122" s="58"/>
      <c r="R122" s="58">
        <f t="shared" si="11"/>
        <v>0</v>
      </c>
      <c r="S122" s="59"/>
    </row>
    <row r="123" spans="1:19" s="54" customFormat="1" ht="12.75">
      <c r="A123" s="63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>
        <f t="shared" si="6"/>
        <v>0</v>
      </c>
      <c r="O123" s="58"/>
      <c r="P123" s="58"/>
      <c r="Q123" s="58"/>
      <c r="R123" s="58">
        <f t="shared" si="11"/>
        <v>0</v>
      </c>
      <c r="S123" s="59"/>
    </row>
    <row r="124" spans="1:19" s="54" customFormat="1" ht="12.75">
      <c r="A124" s="63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>
        <f t="shared" si="6"/>
        <v>0</v>
      </c>
      <c r="O124" s="58"/>
      <c r="P124" s="58"/>
      <c r="Q124" s="58"/>
      <c r="R124" s="58">
        <f t="shared" si="11"/>
        <v>0</v>
      </c>
      <c r="S124" s="59"/>
    </row>
    <row r="125" spans="1:19" s="54" customFormat="1" ht="12.75">
      <c r="A125" s="63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>
        <f t="shared" si="6"/>
        <v>0</v>
      </c>
      <c r="O125" s="58"/>
      <c r="P125" s="58"/>
      <c r="Q125" s="58"/>
      <c r="R125" s="58">
        <f t="shared" si="11"/>
        <v>0</v>
      </c>
      <c r="S125" s="59"/>
    </row>
    <row r="126" spans="1:19" s="54" customFormat="1" ht="12.75">
      <c r="A126" s="60"/>
      <c r="B126" s="58"/>
      <c r="C126" s="58"/>
      <c r="D126" s="58"/>
      <c r="E126" s="58"/>
      <c r="F126" s="58"/>
      <c r="G126" s="58"/>
      <c r="H126" s="58"/>
      <c r="I126" s="58"/>
      <c r="J126" s="62"/>
      <c r="K126" s="62"/>
      <c r="L126" s="62"/>
      <c r="M126" s="62"/>
      <c r="N126" s="58">
        <f t="shared" si="6"/>
        <v>0</v>
      </c>
      <c r="O126" s="58"/>
      <c r="P126" s="58"/>
      <c r="Q126" s="58"/>
      <c r="R126" s="58">
        <f t="shared" si="11"/>
        <v>0</v>
      </c>
      <c r="S126" s="59"/>
    </row>
    <row r="127" spans="14:19" s="54" customFormat="1" ht="12.75">
      <c r="N127" s="58">
        <f>SUM(N116:N126)</f>
        <v>20</v>
      </c>
      <c r="O127" s="58">
        <f>SUM(O116:O126)</f>
        <v>0</v>
      </c>
      <c r="P127" s="58">
        <f>SUM(P116:P126)</f>
        <v>0</v>
      </c>
      <c r="Q127" s="58">
        <f>SUM(Q116:Q126)</f>
        <v>0</v>
      </c>
      <c r="R127" s="58">
        <f>SUM(R116:R126)</f>
        <v>20</v>
      </c>
      <c r="S127" s="59"/>
    </row>
    <row r="128" spans="1:19" s="54" customFormat="1" ht="26.25">
      <c r="A128" s="55" t="s">
        <v>12</v>
      </c>
      <c r="B128" s="55" t="s">
        <v>97</v>
      </c>
      <c r="C128" s="55" t="s">
        <v>98</v>
      </c>
      <c r="D128" s="56">
        <v>1</v>
      </c>
      <c r="E128" s="56">
        <v>2</v>
      </c>
      <c r="F128" s="56">
        <v>3</v>
      </c>
      <c r="G128" s="56">
        <v>4</v>
      </c>
      <c r="H128" s="56">
        <v>5</v>
      </c>
      <c r="I128" s="56">
        <v>6</v>
      </c>
      <c r="J128" s="56">
        <v>7</v>
      </c>
      <c r="K128" s="56">
        <v>8</v>
      </c>
      <c r="L128" s="56">
        <v>9</v>
      </c>
      <c r="M128" s="56">
        <v>10</v>
      </c>
      <c r="N128" s="56" t="s">
        <v>99</v>
      </c>
      <c r="O128" s="56" t="s">
        <v>100</v>
      </c>
      <c r="P128" s="56" t="s">
        <v>101</v>
      </c>
      <c r="Q128" s="56" t="s">
        <v>102</v>
      </c>
      <c r="R128" s="56" t="s">
        <v>121</v>
      </c>
      <c r="S128" s="57"/>
    </row>
    <row r="129" spans="1:19" s="54" customFormat="1" ht="15.75">
      <c r="A129" s="55" t="s">
        <v>32</v>
      </c>
      <c r="B129" s="55"/>
      <c r="C129" s="55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7"/>
    </row>
    <row r="130" spans="1:19" s="54" customFormat="1" ht="12.75">
      <c r="A130" s="58" t="s">
        <v>64</v>
      </c>
      <c r="B130" s="58">
        <v>19</v>
      </c>
      <c r="C130" s="58" t="s">
        <v>114</v>
      </c>
      <c r="D130" s="58">
        <v>1</v>
      </c>
      <c r="E130" s="58">
        <v>1</v>
      </c>
      <c r="F130" s="58"/>
      <c r="G130" s="58"/>
      <c r="H130" s="58"/>
      <c r="I130" s="58">
        <v>3</v>
      </c>
      <c r="J130" s="58">
        <v>2</v>
      </c>
      <c r="K130" s="58">
        <v>1</v>
      </c>
      <c r="L130" s="58"/>
      <c r="M130" s="58"/>
      <c r="N130" s="58">
        <f aca="true" t="shared" si="12" ref="N130:N188">SUM(D130:M130)</f>
        <v>8</v>
      </c>
      <c r="O130" s="58"/>
      <c r="P130" s="58"/>
      <c r="Q130" s="58"/>
      <c r="R130" s="58">
        <f>SUM(N130:Q130)</f>
        <v>8</v>
      </c>
      <c r="S130" s="59"/>
    </row>
    <row r="131" spans="1:19" s="54" customFormat="1" ht="12.75">
      <c r="A131" s="60"/>
      <c r="B131" s="58">
        <v>9</v>
      </c>
      <c r="C131" s="58" t="s">
        <v>123</v>
      </c>
      <c r="D131" s="58">
        <v>1</v>
      </c>
      <c r="E131" s="58"/>
      <c r="F131" s="58">
        <v>1</v>
      </c>
      <c r="G131" s="58">
        <v>4</v>
      </c>
      <c r="H131" s="58"/>
      <c r="I131" s="58">
        <v>1</v>
      </c>
      <c r="J131" s="58">
        <v>1</v>
      </c>
      <c r="K131" s="58"/>
      <c r="L131" s="58">
        <v>2</v>
      </c>
      <c r="M131" s="58"/>
      <c r="N131" s="58">
        <f t="shared" si="12"/>
        <v>10</v>
      </c>
      <c r="O131" s="58">
        <v>2</v>
      </c>
      <c r="P131" s="58">
        <v>1</v>
      </c>
      <c r="Q131" s="58"/>
      <c r="R131" s="58">
        <f aca="true" t="shared" si="13" ref="R131:R140">SUM(N131:Q131)</f>
        <v>13</v>
      </c>
      <c r="S131" s="64"/>
    </row>
    <row r="132" spans="1:19" s="54" customFormat="1" ht="12.75">
      <c r="A132" s="60"/>
      <c r="B132" s="58">
        <v>4</v>
      </c>
      <c r="C132" s="58" t="s">
        <v>126</v>
      </c>
      <c r="D132" s="58">
        <v>3</v>
      </c>
      <c r="E132" s="58"/>
      <c r="F132" s="58"/>
      <c r="G132" s="58"/>
      <c r="H132" s="58"/>
      <c r="I132" s="58">
        <v>2</v>
      </c>
      <c r="J132" s="58"/>
      <c r="K132" s="58">
        <v>1</v>
      </c>
      <c r="L132" s="58"/>
      <c r="M132" s="58"/>
      <c r="N132" s="58">
        <f t="shared" si="12"/>
        <v>6</v>
      </c>
      <c r="O132" s="58"/>
      <c r="P132" s="58"/>
      <c r="Q132" s="58">
        <v>1</v>
      </c>
      <c r="R132" s="58">
        <f t="shared" si="13"/>
        <v>7</v>
      </c>
      <c r="S132" s="59"/>
    </row>
    <row r="133" spans="1:19" s="54" customFormat="1" ht="12.75">
      <c r="A133" s="60"/>
      <c r="B133" s="58">
        <v>7</v>
      </c>
      <c r="C133" s="58" t="s">
        <v>118</v>
      </c>
      <c r="D133" s="58">
        <v>2</v>
      </c>
      <c r="E133" s="58">
        <v>1</v>
      </c>
      <c r="F133" s="58">
        <v>1</v>
      </c>
      <c r="G133" s="58">
        <v>1</v>
      </c>
      <c r="H133" s="58"/>
      <c r="I133" s="58"/>
      <c r="J133" s="58"/>
      <c r="K133" s="58"/>
      <c r="L133" s="58">
        <v>1</v>
      </c>
      <c r="M133" s="58"/>
      <c r="N133" s="58">
        <f t="shared" si="12"/>
        <v>6</v>
      </c>
      <c r="O133" s="58"/>
      <c r="P133" s="58"/>
      <c r="Q133" s="58"/>
      <c r="R133" s="58">
        <f t="shared" si="13"/>
        <v>6</v>
      </c>
      <c r="S133" s="59"/>
    </row>
    <row r="134" spans="1:19" s="54" customFormat="1" ht="12.75">
      <c r="A134" s="60"/>
      <c r="B134" s="62">
        <v>8</v>
      </c>
      <c r="C134" s="62" t="s">
        <v>125</v>
      </c>
      <c r="D134" s="58">
        <v>1</v>
      </c>
      <c r="E134" s="58"/>
      <c r="F134" s="58"/>
      <c r="G134" s="58">
        <v>2</v>
      </c>
      <c r="H134" s="58"/>
      <c r="I134" s="58"/>
      <c r="J134" s="58">
        <v>1</v>
      </c>
      <c r="K134" s="58"/>
      <c r="L134" s="58"/>
      <c r="M134" s="58"/>
      <c r="N134" s="58">
        <f t="shared" si="12"/>
        <v>4</v>
      </c>
      <c r="O134" s="58"/>
      <c r="P134" s="58"/>
      <c r="Q134" s="58"/>
      <c r="R134" s="58">
        <f t="shared" si="13"/>
        <v>4</v>
      </c>
      <c r="S134" s="59"/>
    </row>
    <row r="135" spans="1:19" s="54" customFormat="1" ht="12.75">
      <c r="A135" s="60"/>
      <c r="B135" s="62">
        <v>10</v>
      </c>
      <c r="C135" s="62" t="s">
        <v>291</v>
      </c>
      <c r="D135" s="58"/>
      <c r="E135" s="58"/>
      <c r="F135" s="58"/>
      <c r="G135" s="58">
        <v>2</v>
      </c>
      <c r="H135" s="58"/>
      <c r="I135" s="58">
        <v>1</v>
      </c>
      <c r="J135" s="58"/>
      <c r="K135" s="58"/>
      <c r="L135" s="58"/>
      <c r="M135" s="58"/>
      <c r="N135" s="58">
        <f t="shared" si="12"/>
        <v>3</v>
      </c>
      <c r="O135" s="58">
        <v>1</v>
      </c>
      <c r="P135" s="58"/>
      <c r="Q135" s="58">
        <v>1</v>
      </c>
      <c r="R135" s="58">
        <f t="shared" si="13"/>
        <v>5</v>
      </c>
      <c r="S135" s="59"/>
    </row>
    <row r="136" spans="1:19" s="54" customFormat="1" ht="12.75">
      <c r="A136" s="60"/>
      <c r="B136" s="62">
        <v>5</v>
      </c>
      <c r="C136" s="62" t="s">
        <v>370</v>
      </c>
      <c r="D136" s="58"/>
      <c r="E136" s="58"/>
      <c r="F136" s="58"/>
      <c r="G136" s="58"/>
      <c r="H136" s="58"/>
      <c r="I136" s="58"/>
      <c r="J136" s="58"/>
      <c r="K136" s="58"/>
      <c r="L136" s="58">
        <v>1</v>
      </c>
      <c r="M136" s="58"/>
      <c r="N136" s="58">
        <f t="shared" si="12"/>
        <v>1</v>
      </c>
      <c r="O136" s="58"/>
      <c r="P136" s="58"/>
      <c r="Q136" s="58"/>
      <c r="R136" s="58">
        <f t="shared" si="13"/>
        <v>1</v>
      </c>
      <c r="S136" s="59"/>
    </row>
    <row r="137" spans="1:19" s="54" customFormat="1" ht="12.75">
      <c r="A137" s="63"/>
      <c r="B137" s="58">
        <v>2</v>
      </c>
      <c r="C137" s="58" t="s">
        <v>258</v>
      </c>
      <c r="D137" s="58"/>
      <c r="E137" s="58"/>
      <c r="F137" s="58"/>
      <c r="G137" s="58"/>
      <c r="H137" s="58"/>
      <c r="I137" s="58"/>
      <c r="J137" s="58"/>
      <c r="K137" s="58"/>
      <c r="L137" s="58"/>
      <c r="M137" s="58">
        <v>4</v>
      </c>
      <c r="N137" s="58">
        <f t="shared" si="12"/>
        <v>4</v>
      </c>
      <c r="O137" s="58">
        <v>1</v>
      </c>
      <c r="P137" s="58"/>
      <c r="Q137" s="58">
        <v>3</v>
      </c>
      <c r="R137" s="58">
        <f t="shared" si="13"/>
        <v>8</v>
      </c>
      <c r="S137" s="59"/>
    </row>
    <row r="138" spans="1:19" s="54" customFormat="1" ht="12.75">
      <c r="A138" s="63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>
        <f t="shared" si="12"/>
        <v>0</v>
      </c>
      <c r="O138" s="58"/>
      <c r="P138" s="58"/>
      <c r="Q138" s="58"/>
      <c r="R138" s="58">
        <f t="shared" si="13"/>
        <v>0</v>
      </c>
      <c r="S138" s="59"/>
    </row>
    <row r="139" spans="1:19" s="54" customFormat="1" ht="12.75">
      <c r="A139" s="63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>
        <f t="shared" si="12"/>
        <v>0</v>
      </c>
      <c r="O139" s="58"/>
      <c r="P139" s="58"/>
      <c r="Q139" s="58"/>
      <c r="R139" s="58">
        <f t="shared" si="13"/>
        <v>0</v>
      </c>
      <c r="S139" s="59"/>
    </row>
    <row r="140" spans="1:19" s="54" customFormat="1" ht="12.75">
      <c r="A140" s="60"/>
      <c r="B140" s="58"/>
      <c r="C140" s="58"/>
      <c r="D140" s="58"/>
      <c r="E140" s="58"/>
      <c r="F140" s="58"/>
      <c r="G140" s="58"/>
      <c r="H140" s="58"/>
      <c r="I140" s="58"/>
      <c r="J140" s="62"/>
      <c r="K140" s="62"/>
      <c r="L140" s="62"/>
      <c r="M140" s="62"/>
      <c r="N140" s="58">
        <f t="shared" si="12"/>
        <v>0</v>
      </c>
      <c r="O140" s="58"/>
      <c r="P140" s="58"/>
      <c r="Q140" s="58"/>
      <c r="R140" s="58">
        <f t="shared" si="13"/>
        <v>0</v>
      </c>
      <c r="S140" s="59"/>
    </row>
    <row r="141" spans="14:19" s="54" customFormat="1" ht="12.75">
      <c r="N141" s="58">
        <f>SUM(N130:N140)</f>
        <v>42</v>
      </c>
      <c r="O141" s="58">
        <f>SUM(O130:O140)</f>
        <v>4</v>
      </c>
      <c r="P141" s="58">
        <f>SUM(P130:P140)</f>
        <v>1</v>
      </c>
      <c r="Q141" s="58">
        <f>SUM(Q130:Q140)</f>
        <v>5</v>
      </c>
      <c r="R141" s="58">
        <f>SUM(R130:R140)</f>
        <v>52</v>
      </c>
      <c r="S141" s="59"/>
    </row>
    <row r="142" spans="1:19" s="54" customFormat="1" ht="12.75">
      <c r="A142" s="58" t="s">
        <v>74</v>
      </c>
      <c r="B142" s="260">
        <v>10</v>
      </c>
      <c r="C142" s="260" t="s">
        <v>109</v>
      </c>
      <c r="D142" s="260">
        <v>3</v>
      </c>
      <c r="E142" s="260"/>
      <c r="F142" s="260">
        <v>1</v>
      </c>
      <c r="G142" s="260">
        <v>3</v>
      </c>
      <c r="H142" s="260">
        <v>2</v>
      </c>
      <c r="I142" s="260">
        <v>1</v>
      </c>
      <c r="J142" s="260"/>
      <c r="K142" s="260">
        <v>1</v>
      </c>
      <c r="L142" s="260">
        <v>2</v>
      </c>
      <c r="M142" s="260">
        <v>5</v>
      </c>
      <c r="N142" s="260">
        <f t="shared" si="12"/>
        <v>18</v>
      </c>
      <c r="O142" s="260">
        <v>3</v>
      </c>
      <c r="P142" s="260"/>
      <c r="Q142" s="260">
        <v>3</v>
      </c>
      <c r="R142" s="260">
        <f>SUM(N142:Q142)</f>
        <v>24</v>
      </c>
      <c r="S142" s="141">
        <v>1</v>
      </c>
    </row>
    <row r="143" spans="1:19" s="54" customFormat="1" ht="12.75">
      <c r="A143" s="60"/>
      <c r="B143" s="58">
        <v>5</v>
      </c>
      <c r="C143" s="58" t="s">
        <v>275</v>
      </c>
      <c r="D143" s="58"/>
      <c r="E143" s="58"/>
      <c r="F143" s="58">
        <v>1</v>
      </c>
      <c r="G143" s="58"/>
      <c r="H143" s="58"/>
      <c r="I143" s="58"/>
      <c r="J143" s="58"/>
      <c r="K143" s="58">
        <v>1</v>
      </c>
      <c r="L143" s="58"/>
      <c r="M143" s="58">
        <v>1</v>
      </c>
      <c r="N143" s="58">
        <f t="shared" si="12"/>
        <v>3</v>
      </c>
      <c r="O143" s="58">
        <v>2</v>
      </c>
      <c r="P143" s="58"/>
      <c r="Q143" s="58"/>
      <c r="R143" s="58">
        <f aca="true" t="shared" si="14" ref="R143:R152">SUM(N143:Q143)</f>
        <v>5</v>
      </c>
      <c r="S143" s="59"/>
    </row>
    <row r="144" spans="1:19" s="54" customFormat="1" ht="12.75">
      <c r="A144" s="60"/>
      <c r="B144" s="58">
        <v>8</v>
      </c>
      <c r="C144" s="58" t="s">
        <v>292</v>
      </c>
      <c r="D144" s="58"/>
      <c r="E144" s="58"/>
      <c r="F144" s="58"/>
      <c r="G144" s="58">
        <v>4</v>
      </c>
      <c r="H144" s="58">
        <v>4</v>
      </c>
      <c r="I144" s="58"/>
      <c r="J144" s="58"/>
      <c r="K144" s="58">
        <v>1</v>
      </c>
      <c r="L144" s="58"/>
      <c r="M144" s="58">
        <v>2</v>
      </c>
      <c r="N144" s="58">
        <f t="shared" si="12"/>
        <v>11</v>
      </c>
      <c r="O144" s="58">
        <v>3</v>
      </c>
      <c r="P144" s="58"/>
      <c r="Q144" s="58"/>
      <c r="R144" s="58">
        <f t="shared" si="14"/>
        <v>14</v>
      </c>
      <c r="S144" s="59"/>
    </row>
    <row r="145" spans="1:19" s="54" customFormat="1" ht="12.75">
      <c r="A145" s="60"/>
      <c r="B145" s="58">
        <v>9</v>
      </c>
      <c r="C145" s="58" t="s">
        <v>389</v>
      </c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>
        <f t="shared" si="12"/>
        <v>0</v>
      </c>
      <c r="O145" s="58">
        <v>1</v>
      </c>
      <c r="P145" s="58">
        <v>1</v>
      </c>
      <c r="Q145" s="58"/>
      <c r="R145" s="58">
        <f t="shared" si="14"/>
        <v>2</v>
      </c>
      <c r="S145" s="59"/>
    </row>
    <row r="146" spans="1:19" s="54" customFormat="1" ht="12.75">
      <c r="A146" s="60"/>
      <c r="B146" s="62"/>
      <c r="C146" s="62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>
        <f t="shared" si="12"/>
        <v>0</v>
      </c>
      <c r="O146" s="58"/>
      <c r="P146" s="58"/>
      <c r="Q146" s="58"/>
      <c r="R146" s="58">
        <f t="shared" si="14"/>
        <v>0</v>
      </c>
      <c r="S146" s="59"/>
    </row>
    <row r="147" spans="1:19" s="54" customFormat="1" ht="12.75">
      <c r="A147" s="60"/>
      <c r="B147" s="62"/>
      <c r="C147" s="62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>
        <f t="shared" si="12"/>
        <v>0</v>
      </c>
      <c r="O147" s="58"/>
      <c r="P147" s="58"/>
      <c r="Q147" s="58"/>
      <c r="R147" s="58">
        <f t="shared" si="14"/>
        <v>0</v>
      </c>
      <c r="S147" s="59"/>
    </row>
    <row r="148" spans="1:19" s="54" customFormat="1" ht="12.75">
      <c r="A148" s="60"/>
      <c r="B148" s="62"/>
      <c r="C148" s="62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>
        <f t="shared" si="12"/>
        <v>0</v>
      </c>
      <c r="O148" s="58"/>
      <c r="P148" s="58"/>
      <c r="Q148" s="58"/>
      <c r="R148" s="58">
        <f t="shared" si="14"/>
        <v>0</v>
      </c>
      <c r="S148" s="59"/>
    </row>
    <row r="149" spans="1:19" s="54" customFormat="1" ht="12.75">
      <c r="A149" s="63"/>
      <c r="B149" s="66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>
        <f t="shared" si="12"/>
        <v>0</v>
      </c>
      <c r="O149" s="58"/>
      <c r="P149" s="58"/>
      <c r="Q149" s="58"/>
      <c r="R149" s="58">
        <f t="shared" si="14"/>
        <v>0</v>
      </c>
      <c r="S149" s="59"/>
    </row>
    <row r="150" spans="1:19" s="54" customFormat="1" ht="12.75">
      <c r="A150" s="63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>
        <f t="shared" si="12"/>
        <v>0</v>
      </c>
      <c r="O150" s="58"/>
      <c r="P150" s="58"/>
      <c r="Q150" s="58"/>
      <c r="R150" s="58">
        <f t="shared" si="14"/>
        <v>0</v>
      </c>
      <c r="S150" s="59"/>
    </row>
    <row r="151" spans="1:19" s="54" customFormat="1" ht="12.75">
      <c r="A151" s="63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>
        <f t="shared" si="12"/>
        <v>0</v>
      </c>
      <c r="O151" s="58"/>
      <c r="P151" s="58"/>
      <c r="Q151" s="58"/>
      <c r="R151" s="58">
        <f t="shared" si="14"/>
        <v>0</v>
      </c>
      <c r="S151" s="59"/>
    </row>
    <row r="152" spans="1:19" s="54" customFormat="1" ht="12.75">
      <c r="A152" s="60"/>
      <c r="B152" s="58"/>
      <c r="C152" s="58"/>
      <c r="D152" s="58"/>
      <c r="E152" s="58"/>
      <c r="F152" s="58"/>
      <c r="G152" s="58"/>
      <c r="H152" s="58"/>
      <c r="I152" s="58"/>
      <c r="J152" s="62"/>
      <c r="K152" s="62"/>
      <c r="L152" s="62"/>
      <c r="M152" s="62"/>
      <c r="N152" s="58">
        <f t="shared" si="12"/>
        <v>0</v>
      </c>
      <c r="O152" s="58"/>
      <c r="P152" s="58"/>
      <c r="Q152" s="58"/>
      <c r="R152" s="58">
        <f t="shared" si="14"/>
        <v>0</v>
      </c>
      <c r="S152" s="59"/>
    </row>
    <row r="153" spans="14:19" s="54" customFormat="1" ht="12.75">
      <c r="N153" s="58">
        <f>SUM(N142:N152)</f>
        <v>32</v>
      </c>
      <c r="O153" s="58">
        <f>SUM(O142:O152)</f>
        <v>9</v>
      </c>
      <c r="P153" s="58">
        <f>SUM(P142:P152)</f>
        <v>1</v>
      </c>
      <c r="Q153" s="58">
        <f>SUM(Q142:Q152)</f>
        <v>3</v>
      </c>
      <c r="R153" s="58">
        <f>SUM(R142:R152)</f>
        <v>45</v>
      </c>
      <c r="S153" s="59"/>
    </row>
    <row r="154" spans="1:19" s="54" customFormat="1" ht="12.75">
      <c r="A154" s="58" t="s">
        <v>69</v>
      </c>
      <c r="B154" s="58">
        <v>7</v>
      </c>
      <c r="C154" s="58" t="s">
        <v>229</v>
      </c>
      <c r="D154" s="58">
        <v>2</v>
      </c>
      <c r="E154" s="58"/>
      <c r="F154" s="58"/>
      <c r="G154" s="58"/>
      <c r="H154" s="58"/>
      <c r="I154" s="58">
        <v>1</v>
      </c>
      <c r="J154" s="58">
        <v>1</v>
      </c>
      <c r="K154" s="58"/>
      <c r="L154" s="58"/>
      <c r="M154" s="58"/>
      <c r="N154" s="58">
        <f t="shared" si="12"/>
        <v>4</v>
      </c>
      <c r="O154" s="58"/>
      <c r="P154" s="58"/>
      <c r="Q154" s="58"/>
      <c r="R154" s="58">
        <f>SUM(N154:Q154)</f>
        <v>4</v>
      </c>
      <c r="S154" s="59"/>
    </row>
    <row r="155" spans="1:19" s="54" customFormat="1" ht="12.75">
      <c r="A155" s="60"/>
      <c r="B155" s="58">
        <v>6</v>
      </c>
      <c r="C155" s="58" t="s">
        <v>230</v>
      </c>
      <c r="D155" s="58">
        <v>1</v>
      </c>
      <c r="E155" s="58"/>
      <c r="F155" s="58">
        <v>1</v>
      </c>
      <c r="G155" s="58"/>
      <c r="H155" s="58">
        <v>1</v>
      </c>
      <c r="I155" s="58">
        <v>1</v>
      </c>
      <c r="J155" s="58">
        <v>1</v>
      </c>
      <c r="K155" s="58"/>
      <c r="L155" s="58"/>
      <c r="M155" s="58"/>
      <c r="N155" s="58">
        <f t="shared" si="12"/>
        <v>5</v>
      </c>
      <c r="O155" s="58"/>
      <c r="P155" s="58"/>
      <c r="Q155" s="58"/>
      <c r="R155" s="58">
        <f aca="true" t="shared" si="15" ref="R155:R164">SUM(N155:Q155)</f>
        <v>5</v>
      </c>
      <c r="S155" s="59"/>
    </row>
    <row r="156" spans="1:19" s="54" customFormat="1" ht="12.75">
      <c r="A156" s="60"/>
      <c r="B156" s="58">
        <v>10</v>
      </c>
      <c r="C156" s="58" t="s">
        <v>231</v>
      </c>
      <c r="D156" s="58">
        <v>1</v>
      </c>
      <c r="E156" s="58"/>
      <c r="F156" s="58"/>
      <c r="G156" s="58"/>
      <c r="H156" s="58"/>
      <c r="I156" s="58"/>
      <c r="J156" s="58"/>
      <c r="K156" s="58"/>
      <c r="L156" s="58"/>
      <c r="M156" s="58"/>
      <c r="N156" s="58">
        <f t="shared" si="12"/>
        <v>1</v>
      </c>
      <c r="O156" s="58"/>
      <c r="P156" s="58"/>
      <c r="Q156" s="58"/>
      <c r="R156" s="58">
        <f t="shared" si="15"/>
        <v>1</v>
      </c>
      <c r="S156" s="59"/>
    </row>
    <row r="157" spans="1:19" s="54" customFormat="1" ht="12.75">
      <c r="A157" s="60"/>
      <c r="B157" s="58">
        <v>11</v>
      </c>
      <c r="C157" s="58" t="s">
        <v>249</v>
      </c>
      <c r="D157" s="58"/>
      <c r="E157" s="58">
        <v>2</v>
      </c>
      <c r="F157" s="58"/>
      <c r="G157" s="58"/>
      <c r="H157" s="58"/>
      <c r="I157" s="58">
        <v>1</v>
      </c>
      <c r="J157" s="58"/>
      <c r="K157" s="58"/>
      <c r="L157" s="58"/>
      <c r="M157" s="58"/>
      <c r="N157" s="58">
        <f t="shared" si="12"/>
        <v>3</v>
      </c>
      <c r="O157" s="58"/>
      <c r="P157" s="58"/>
      <c r="Q157" s="58"/>
      <c r="R157" s="58">
        <f t="shared" si="15"/>
        <v>3</v>
      </c>
      <c r="S157" s="59"/>
    </row>
    <row r="158" spans="1:19" s="54" customFormat="1" ht="12.75">
      <c r="A158" s="60"/>
      <c r="B158" s="65">
        <v>8</v>
      </c>
      <c r="C158" s="65" t="s">
        <v>250</v>
      </c>
      <c r="D158" s="65"/>
      <c r="E158" s="58">
        <v>1</v>
      </c>
      <c r="F158" s="58">
        <v>1</v>
      </c>
      <c r="G158" s="58"/>
      <c r="H158" s="58"/>
      <c r="I158" s="58"/>
      <c r="J158" s="58"/>
      <c r="K158" s="58"/>
      <c r="L158" s="58"/>
      <c r="M158" s="58"/>
      <c r="N158" s="58">
        <f t="shared" si="12"/>
        <v>2</v>
      </c>
      <c r="O158" s="58"/>
      <c r="P158" s="58"/>
      <c r="Q158" s="58"/>
      <c r="R158" s="58">
        <f t="shared" si="15"/>
        <v>2</v>
      </c>
      <c r="S158" s="59"/>
    </row>
    <row r="159" spans="1:19" s="54" customFormat="1" ht="12.75">
      <c r="A159" s="60"/>
      <c r="B159" s="62">
        <v>4</v>
      </c>
      <c r="C159" s="62" t="s">
        <v>353</v>
      </c>
      <c r="D159" s="58"/>
      <c r="E159" s="58"/>
      <c r="F159" s="58"/>
      <c r="G159" s="58"/>
      <c r="H159" s="58"/>
      <c r="I159" s="58"/>
      <c r="J159" s="58">
        <v>1</v>
      </c>
      <c r="K159" s="58"/>
      <c r="L159" s="58"/>
      <c r="M159" s="58"/>
      <c r="N159" s="58">
        <f t="shared" si="12"/>
        <v>1</v>
      </c>
      <c r="O159" s="58"/>
      <c r="P159" s="58"/>
      <c r="Q159" s="58">
        <v>2</v>
      </c>
      <c r="R159" s="58">
        <f t="shared" si="15"/>
        <v>3</v>
      </c>
      <c r="S159" s="59"/>
    </row>
    <row r="160" spans="1:19" s="54" customFormat="1" ht="12.75">
      <c r="A160" s="60"/>
      <c r="B160" s="62"/>
      <c r="C160" s="62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>
        <f t="shared" si="12"/>
        <v>0</v>
      </c>
      <c r="O160" s="58"/>
      <c r="P160" s="58"/>
      <c r="Q160" s="58"/>
      <c r="R160" s="58">
        <f t="shared" si="15"/>
        <v>0</v>
      </c>
      <c r="S160" s="59"/>
    </row>
    <row r="161" spans="1:19" s="54" customFormat="1" ht="12.75">
      <c r="A161" s="63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>
        <f t="shared" si="12"/>
        <v>0</v>
      </c>
      <c r="O161" s="58"/>
      <c r="P161" s="58"/>
      <c r="Q161" s="58"/>
      <c r="R161" s="58">
        <f t="shared" si="15"/>
        <v>0</v>
      </c>
      <c r="S161" s="59"/>
    </row>
    <row r="162" spans="1:19" s="54" customFormat="1" ht="12.75">
      <c r="A162" s="63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>
        <f t="shared" si="12"/>
        <v>0</v>
      </c>
      <c r="O162" s="58"/>
      <c r="P162" s="58"/>
      <c r="Q162" s="58"/>
      <c r="R162" s="58">
        <f t="shared" si="15"/>
        <v>0</v>
      </c>
      <c r="S162" s="59"/>
    </row>
    <row r="163" spans="1:19" s="54" customFormat="1" ht="12.75">
      <c r="A163" s="63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>
        <f t="shared" si="12"/>
        <v>0</v>
      </c>
      <c r="O163" s="58"/>
      <c r="P163" s="58"/>
      <c r="Q163" s="58"/>
      <c r="R163" s="58">
        <f t="shared" si="15"/>
        <v>0</v>
      </c>
      <c r="S163" s="59"/>
    </row>
    <row r="164" spans="1:19" s="54" customFormat="1" ht="12.75">
      <c r="A164" s="60"/>
      <c r="B164" s="58"/>
      <c r="C164" s="58"/>
      <c r="D164" s="58"/>
      <c r="E164" s="58"/>
      <c r="F164" s="58"/>
      <c r="G164" s="58"/>
      <c r="H164" s="58"/>
      <c r="I164" s="58"/>
      <c r="J164" s="62"/>
      <c r="K164" s="62"/>
      <c r="L164" s="62"/>
      <c r="M164" s="62"/>
      <c r="N164" s="58">
        <f t="shared" si="12"/>
        <v>0</v>
      </c>
      <c r="O164" s="58"/>
      <c r="P164" s="58"/>
      <c r="Q164" s="58"/>
      <c r="R164" s="58">
        <f t="shared" si="15"/>
        <v>0</v>
      </c>
      <c r="S164" s="59"/>
    </row>
    <row r="165" spans="14:19" s="54" customFormat="1" ht="12.75">
      <c r="N165" s="58">
        <f>SUM(N154:N164)</f>
        <v>16</v>
      </c>
      <c r="O165" s="58">
        <f>SUM(O154:O164)</f>
        <v>0</v>
      </c>
      <c r="P165" s="58">
        <f>SUM(P154:P164)</f>
        <v>0</v>
      </c>
      <c r="Q165" s="58">
        <f>SUM(Q154:Q164)</f>
        <v>2</v>
      </c>
      <c r="R165" s="58">
        <f>SUM(R154:R164)</f>
        <v>18</v>
      </c>
      <c r="S165" s="59"/>
    </row>
    <row r="166" spans="1:19" s="54" customFormat="1" ht="12.75">
      <c r="A166" s="58" t="s">
        <v>80</v>
      </c>
      <c r="B166" s="58">
        <v>3</v>
      </c>
      <c r="C166" s="58" t="s">
        <v>254</v>
      </c>
      <c r="D166" s="58"/>
      <c r="E166" s="58">
        <v>1</v>
      </c>
      <c r="F166" s="58"/>
      <c r="G166" s="58"/>
      <c r="H166" s="58"/>
      <c r="I166" s="58">
        <v>3</v>
      </c>
      <c r="J166" s="58">
        <v>1</v>
      </c>
      <c r="K166" s="58"/>
      <c r="L166" s="58"/>
      <c r="M166" s="58"/>
      <c r="N166" s="58">
        <f t="shared" si="12"/>
        <v>5</v>
      </c>
      <c r="O166" s="58"/>
      <c r="P166" s="58"/>
      <c r="Q166" s="58"/>
      <c r="R166" s="58">
        <f>SUM(N166:Q166)</f>
        <v>5</v>
      </c>
      <c r="S166" s="59"/>
    </row>
    <row r="167" spans="1:19" s="54" customFormat="1" ht="12.75">
      <c r="A167" s="60"/>
      <c r="B167" s="58">
        <v>7</v>
      </c>
      <c r="C167" s="58" t="s">
        <v>308</v>
      </c>
      <c r="D167" s="58"/>
      <c r="E167" s="58"/>
      <c r="F167" s="58"/>
      <c r="G167" s="58"/>
      <c r="H167" s="58">
        <v>1</v>
      </c>
      <c r="I167" s="58"/>
      <c r="J167" s="58"/>
      <c r="K167" s="58"/>
      <c r="L167" s="58"/>
      <c r="M167" s="58">
        <v>1</v>
      </c>
      <c r="N167" s="58">
        <f t="shared" si="12"/>
        <v>2</v>
      </c>
      <c r="O167" s="58"/>
      <c r="P167" s="58"/>
      <c r="Q167" s="58"/>
      <c r="R167" s="58">
        <f aca="true" t="shared" si="16" ref="R167:R176">SUM(N167:Q167)</f>
        <v>2</v>
      </c>
      <c r="S167" s="59"/>
    </row>
    <row r="168" spans="1:19" s="54" customFormat="1" ht="12.75">
      <c r="A168" s="60"/>
      <c r="B168" s="58">
        <v>10</v>
      </c>
      <c r="C168" s="58" t="s">
        <v>338</v>
      </c>
      <c r="D168" s="58"/>
      <c r="E168" s="58"/>
      <c r="F168" s="58"/>
      <c r="G168" s="58"/>
      <c r="H168" s="58"/>
      <c r="I168" s="58">
        <v>1</v>
      </c>
      <c r="J168" s="58">
        <v>1</v>
      </c>
      <c r="K168" s="58"/>
      <c r="L168" s="58"/>
      <c r="M168" s="58">
        <v>1</v>
      </c>
      <c r="N168" s="58">
        <f t="shared" si="12"/>
        <v>3</v>
      </c>
      <c r="O168" s="58"/>
      <c r="P168" s="58"/>
      <c r="Q168" s="58"/>
      <c r="R168" s="58">
        <f t="shared" si="16"/>
        <v>3</v>
      </c>
      <c r="S168" s="59"/>
    </row>
    <row r="169" spans="1:19" s="54" customFormat="1" ht="12.75">
      <c r="A169" s="60"/>
      <c r="B169" s="58">
        <v>6</v>
      </c>
      <c r="C169" s="58" t="s">
        <v>351</v>
      </c>
      <c r="D169" s="58"/>
      <c r="E169" s="58"/>
      <c r="F169" s="58"/>
      <c r="G169" s="58"/>
      <c r="H169" s="58"/>
      <c r="I169" s="58"/>
      <c r="J169" s="58">
        <v>1</v>
      </c>
      <c r="K169" s="58"/>
      <c r="L169" s="58"/>
      <c r="M169" s="58"/>
      <c r="N169" s="58">
        <f t="shared" si="12"/>
        <v>1</v>
      </c>
      <c r="O169" s="58"/>
      <c r="P169" s="58"/>
      <c r="Q169" s="58"/>
      <c r="R169" s="58">
        <f t="shared" si="16"/>
        <v>1</v>
      </c>
      <c r="S169" s="59"/>
    </row>
    <row r="170" spans="1:19" s="54" customFormat="1" ht="12.75">
      <c r="A170" s="60"/>
      <c r="B170" s="62">
        <v>11</v>
      </c>
      <c r="C170" s="62" t="s">
        <v>352</v>
      </c>
      <c r="D170" s="58"/>
      <c r="E170" s="58"/>
      <c r="F170" s="58"/>
      <c r="G170" s="58"/>
      <c r="H170" s="58"/>
      <c r="I170" s="58"/>
      <c r="J170" s="58">
        <v>1</v>
      </c>
      <c r="K170" s="58"/>
      <c r="L170" s="58"/>
      <c r="M170" s="58"/>
      <c r="N170" s="58">
        <f t="shared" si="12"/>
        <v>1</v>
      </c>
      <c r="O170" s="58"/>
      <c r="P170" s="58"/>
      <c r="Q170" s="58"/>
      <c r="R170" s="58">
        <f t="shared" si="16"/>
        <v>1</v>
      </c>
      <c r="S170" s="59"/>
    </row>
    <row r="171" spans="1:19" s="54" customFormat="1" ht="12.75">
      <c r="A171" s="60"/>
      <c r="B171" s="62">
        <v>4</v>
      </c>
      <c r="C171" s="62" t="s">
        <v>342</v>
      </c>
      <c r="D171" s="58"/>
      <c r="E171" s="58"/>
      <c r="F171" s="58"/>
      <c r="G171" s="58"/>
      <c r="H171" s="58"/>
      <c r="I171" s="58"/>
      <c r="J171" s="58"/>
      <c r="K171" s="58"/>
      <c r="L171" s="58">
        <v>2</v>
      </c>
      <c r="M171" s="58"/>
      <c r="N171" s="58">
        <f t="shared" si="12"/>
        <v>2</v>
      </c>
      <c r="O171" s="58"/>
      <c r="P171" s="58"/>
      <c r="Q171" s="58"/>
      <c r="R171" s="58">
        <f t="shared" si="16"/>
        <v>2</v>
      </c>
      <c r="S171" s="59"/>
    </row>
    <row r="172" spans="1:19" s="54" customFormat="1" ht="12.75">
      <c r="A172" s="60"/>
      <c r="B172" s="62">
        <v>2</v>
      </c>
      <c r="C172" s="62" t="s">
        <v>372</v>
      </c>
      <c r="D172" s="58"/>
      <c r="E172" s="58"/>
      <c r="F172" s="58"/>
      <c r="G172" s="58"/>
      <c r="H172" s="58"/>
      <c r="I172" s="58"/>
      <c r="J172" s="58"/>
      <c r="K172" s="58"/>
      <c r="L172" s="58"/>
      <c r="M172" s="58">
        <v>1</v>
      </c>
      <c r="N172" s="58">
        <f t="shared" si="12"/>
        <v>1</v>
      </c>
      <c r="O172" s="58"/>
      <c r="P172" s="58"/>
      <c r="Q172" s="58"/>
      <c r="R172" s="58">
        <f t="shared" si="16"/>
        <v>1</v>
      </c>
      <c r="S172" s="59"/>
    </row>
    <row r="173" spans="1:19" s="54" customFormat="1" ht="12.75">
      <c r="A173" s="63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>
        <f t="shared" si="12"/>
        <v>0</v>
      </c>
      <c r="O173" s="58"/>
      <c r="P173" s="58"/>
      <c r="Q173" s="58"/>
      <c r="R173" s="58">
        <f t="shared" si="16"/>
        <v>0</v>
      </c>
      <c r="S173" s="59"/>
    </row>
    <row r="174" spans="1:19" s="54" customFormat="1" ht="12.75">
      <c r="A174" s="63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>
        <f t="shared" si="12"/>
        <v>0</v>
      </c>
      <c r="O174" s="58"/>
      <c r="P174" s="58"/>
      <c r="Q174" s="58"/>
      <c r="R174" s="58">
        <f t="shared" si="16"/>
        <v>0</v>
      </c>
      <c r="S174" s="59"/>
    </row>
    <row r="175" spans="1:19" s="54" customFormat="1" ht="12.75">
      <c r="A175" s="63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>
        <f t="shared" si="12"/>
        <v>0</v>
      </c>
      <c r="O175" s="58"/>
      <c r="P175" s="58"/>
      <c r="Q175" s="58"/>
      <c r="R175" s="58">
        <f t="shared" si="16"/>
        <v>0</v>
      </c>
      <c r="S175" s="59"/>
    </row>
    <row r="176" spans="1:19" s="54" customFormat="1" ht="12.75">
      <c r="A176" s="60"/>
      <c r="B176" s="58"/>
      <c r="C176" s="58"/>
      <c r="D176" s="58"/>
      <c r="E176" s="58"/>
      <c r="F176" s="58"/>
      <c r="G176" s="58"/>
      <c r="H176" s="58"/>
      <c r="I176" s="58"/>
      <c r="J176" s="62"/>
      <c r="K176" s="62"/>
      <c r="L176" s="62"/>
      <c r="M176" s="62"/>
      <c r="N176" s="58">
        <f t="shared" si="12"/>
        <v>0</v>
      </c>
      <c r="O176" s="58"/>
      <c r="P176" s="58"/>
      <c r="Q176" s="58"/>
      <c r="R176" s="58">
        <f t="shared" si="16"/>
        <v>0</v>
      </c>
      <c r="S176" s="59"/>
    </row>
    <row r="177" spans="14:19" s="54" customFormat="1" ht="12.75">
      <c r="N177" s="58">
        <f>SUM(N166:N176)</f>
        <v>15</v>
      </c>
      <c r="O177" s="58">
        <f>SUM(O166:O176)</f>
        <v>0</v>
      </c>
      <c r="P177" s="58">
        <f>SUM(P166:P176)</f>
        <v>0</v>
      </c>
      <c r="Q177" s="58">
        <f>SUM(Q166:Q176)</f>
        <v>0</v>
      </c>
      <c r="R177" s="58">
        <f>SUM(R166:R176)</f>
        <v>15</v>
      </c>
      <c r="S177" s="59"/>
    </row>
    <row r="178" spans="1:19" s="54" customFormat="1" ht="12.75">
      <c r="A178" s="58" t="s">
        <v>79</v>
      </c>
      <c r="B178" s="58">
        <v>4</v>
      </c>
      <c r="C178" s="58" t="s">
        <v>255</v>
      </c>
      <c r="D178" s="58"/>
      <c r="E178" s="58">
        <v>1</v>
      </c>
      <c r="F178" s="58"/>
      <c r="G178" s="58"/>
      <c r="H178" s="58"/>
      <c r="I178" s="58"/>
      <c r="J178" s="58">
        <v>1</v>
      </c>
      <c r="K178" s="58"/>
      <c r="L178" s="58"/>
      <c r="M178" s="58"/>
      <c r="N178" s="58">
        <f t="shared" si="12"/>
        <v>2</v>
      </c>
      <c r="O178" s="58"/>
      <c r="P178" s="58"/>
      <c r="Q178" s="58"/>
      <c r="R178" s="58">
        <f>SUM(N178:Q178)</f>
        <v>2</v>
      </c>
      <c r="S178" s="59"/>
    </row>
    <row r="179" spans="1:19" s="54" customFormat="1" ht="12.75">
      <c r="A179" s="60"/>
      <c r="B179" s="58">
        <v>6</v>
      </c>
      <c r="C179" s="58" t="s">
        <v>256</v>
      </c>
      <c r="D179" s="58"/>
      <c r="E179" s="58">
        <v>1</v>
      </c>
      <c r="F179" s="58"/>
      <c r="G179" s="58"/>
      <c r="H179" s="58"/>
      <c r="I179" s="58"/>
      <c r="J179" s="58"/>
      <c r="K179" s="58"/>
      <c r="L179" s="58"/>
      <c r="M179" s="58"/>
      <c r="N179" s="58">
        <f t="shared" si="12"/>
        <v>1</v>
      </c>
      <c r="O179" s="58"/>
      <c r="P179" s="58"/>
      <c r="Q179" s="58"/>
      <c r="R179" s="58">
        <f aca="true" t="shared" si="17" ref="R179:R188">SUM(N179:Q179)</f>
        <v>1</v>
      </c>
      <c r="S179" s="59"/>
    </row>
    <row r="180" spans="1:19" s="54" customFormat="1" ht="12.75">
      <c r="A180" s="60"/>
      <c r="B180" s="58">
        <v>7</v>
      </c>
      <c r="C180" s="58" t="s">
        <v>257</v>
      </c>
      <c r="D180" s="58"/>
      <c r="E180" s="58">
        <v>1</v>
      </c>
      <c r="F180" s="58"/>
      <c r="G180" s="58"/>
      <c r="H180" s="58"/>
      <c r="I180" s="58"/>
      <c r="J180" s="58"/>
      <c r="K180" s="58"/>
      <c r="L180" s="58"/>
      <c r="M180" s="58"/>
      <c r="N180" s="58">
        <f t="shared" si="12"/>
        <v>1</v>
      </c>
      <c r="O180" s="58"/>
      <c r="P180" s="58"/>
      <c r="Q180" s="58"/>
      <c r="R180" s="58">
        <f t="shared" si="17"/>
        <v>1</v>
      </c>
      <c r="S180" s="59"/>
    </row>
    <row r="181" spans="1:20" s="54" customFormat="1" ht="12.75">
      <c r="A181" s="60"/>
      <c r="B181" s="58">
        <v>10</v>
      </c>
      <c r="C181" s="58" t="s">
        <v>258</v>
      </c>
      <c r="D181" s="58"/>
      <c r="E181" s="58">
        <v>1</v>
      </c>
      <c r="F181" s="58"/>
      <c r="G181" s="58">
        <v>2</v>
      </c>
      <c r="H181" s="58">
        <v>1</v>
      </c>
      <c r="I181" s="58"/>
      <c r="J181" s="58"/>
      <c r="K181" s="58"/>
      <c r="L181" s="58"/>
      <c r="M181" s="58"/>
      <c r="N181" s="58">
        <f t="shared" si="12"/>
        <v>4</v>
      </c>
      <c r="O181" s="58"/>
      <c r="P181" s="58"/>
      <c r="Q181" s="58"/>
      <c r="R181" s="58">
        <f t="shared" si="17"/>
        <v>4</v>
      </c>
      <c r="S181" s="59"/>
      <c r="T181" s="49" t="s">
        <v>388</v>
      </c>
    </row>
    <row r="182" spans="1:19" s="54" customFormat="1" ht="12.75">
      <c r="A182" s="60"/>
      <c r="B182" s="62">
        <v>9</v>
      </c>
      <c r="C182" s="62" t="s">
        <v>276</v>
      </c>
      <c r="D182" s="58"/>
      <c r="E182" s="58"/>
      <c r="F182" s="58">
        <v>2</v>
      </c>
      <c r="G182" s="58">
        <v>1</v>
      </c>
      <c r="H182" s="58">
        <v>5</v>
      </c>
      <c r="I182" s="58"/>
      <c r="J182" s="58">
        <v>4</v>
      </c>
      <c r="K182" s="58"/>
      <c r="L182" s="58"/>
      <c r="M182" s="58"/>
      <c r="N182" s="58">
        <f t="shared" si="12"/>
        <v>12</v>
      </c>
      <c r="O182" s="58"/>
      <c r="P182" s="58"/>
      <c r="Q182" s="58"/>
      <c r="R182" s="58">
        <f t="shared" si="17"/>
        <v>12</v>
      </c>
      <c r="S182" s="59"/>
    </row>
    <row r="183" spans="1:19" s="54" customFormat="1" ht="12.75">
      <c r="A183" s="60"/>
      <c r="B183" s="62">
        <v>3</v>
      </c>
      <c r="C183" s="62" t="s">
        <v>277</v>
      </c>
      <c r="D183" s="58"/>
      <c r="E183" s="58"/>
      <c r="F183" s="58">
        <v>1</v>
      </c>
      <c r="G183" s="58"/>
      <c r="H183" s="58">
        <v>1</v>
      </c>
      <c r="I183" s="58"/>
      <c r="J183" s="58"/>
      <c r="K183" s="58"/>
      <c r="L183" s="58"/>
      <c r="M183" s="58"/>
      <c r="N183" s="58">
        <f t="shared" si="12"/>
        <v>2</v>
      </c>
      <c r="O183" s="58"/>
      <c r="P183" s="58"/>
      <c r="Q183" s="58"/>
      <c r="R183" s="58">
        <f t="shared" si="17"/>
        <v>2</v>
      </c>
      <c r="S183" s="59"/>
    </row>
    <row r="184" spans="1:19" s="54" customFormat="1" ht="12.75">
      <c r="A184" s="60"/>
      <c r="B184" s="62">
        <v>8</v>
      </c>
      <c r="C184" s="62" t="s">
        <v>232</v>
      </c>
      <c r="D184" s="58"/>
      <c r="E184" s="58"/>
      <c r="F184" s="58" t="s">
        <v>264</v>
      </c>
      <c r="G184" s="58"/>
      <c r="H184" s="58">
        <v>1</v>
      </c>
      <c r="I184" s="58"/>
      <c r="J184" s="58"/>
      <c r="K184" s="58"/>
      <c r="L184" s="58"/>
      <c r="M184" s="58"/>
      <c r="N184" s="58">
        <f t="shared" si="12"/>
        <v>1</v>
      </c>
      <c r="O184" s="58"/>
      <c r="P184" s="58"/>
      <c r="Q184" s="58"/>
      <c r="R184" s="58">
        <f t="shared" si="17"/>
        <v>1</v>
      </c>
      <c r="S184" s="59"/>
    </row>
    <row r="185" spans="1:19" s="54" customFormat="1" ht="12.75">
      <c r="A185" s="63"/>
      <c r="B185" s="62" t="s">
        <v>113</v>
      </c>
      <c r="C185" s="62"/>
      <c r="D185" s="58"/>
      <c r="E185" s="58"/>
      <c r="F185" s="58">
        <v>1</v>
      </c>
      <c r="G185" s="58"/>
      <c r="H185" s="58"/>
      <c r="I185" s="58"/>
      <c r="J185" s="58"/>
      <c r="K185" s="58"/>
      <c r="L185" s="58"/>
      <c r="M185" s="58"/>
      <c r="N185" s="58">
        <f t="shared" si="12"/>
        <v>1</v>
      </c>
      <c r="O185" s="58"/>
      <c r="P185" s="58"/>
      <c r="Q185" s="58"/>
      <c r="R185" s="58">
        <f t="shared" si="17"/>
        <v>1</v>
      </c>
      <c r="S185" s="59"/>
    </row>
    <row r="186" spans="1:19" s="54" customFormat="1" ht="12.75">
      <c r="A186" s="63"/>
      <c r="B186" s="58"/>
      <c r="C186" s="58" t="s">
        <v>335</v>
      </c>
      <c r="D186" s="58"/>
      <c r="E186" s="58"/>
      <c r="F186" s="58"/>
      <c r="G186" s="58"/>
      <c r="H186" s="58"/>
      <c r="I186" s="58"/>
      <c r="J186" s="58"/>
      <c r="K186" s="58"/>
      <c r="L186" s="58"/>
      <c r="M186" s="58">
        <v>3</v>
      </c>
      <c r="N186" s="58">
        <f t="shared" si="12"/>
        <v>3</v>
      </c>
      <c r="O186" s="58"/>
      <c r="P186" s="58"/>
      <c r="Q186" s="58"/>
      <c r="R186" s="58">
        <f t="shared" si="17"/>
        <v>3</v>
      </c>
      <c r="S186" s="59"/>
    </row>
    <row r="187" spans="1:19" s="54" customFormat="1" ht="12.75">
      <c r="A187" s="63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>
        <f t="shared" si="12"/>
        <v>0</v>
      </c>
      <c r="O187" s="58"/>
      <c r="P187" s="58"/>
      <c r="Q187" s="58"/>
      <c r="R187" s="58">
        <f t="shared" si="17"/>
        <v>0</v>
      </c>
      <c r="S187" s="59"/>
    </row>
    <row r="188" spans="1:19" s="54" customFormat="1" ht="12.75">
      <c r="A188" s="60"/>
      <c r="B188" s="58"/>
      <c r="C188" s="58"/>
      <c r="D188" s="58"/>
      <c r="E188" s="58"/>
      <c r="F188" s="58"/>
      <c r="G188" s="58"/>
      <c r="H188" s="58"/>
      <c r="I188" s="58"/>
      <c r="J188" s="62"/>
      <c r="K188" s="62"/>
      <c r="L188" s="62"/>
      <c r="M188" s="62"/>
      <c r="N188" s="58">
        <f t="shared" si="12"/>
        <v>0</v>
      </c>
      <c r="O188" s="58"/>
      <c r="P188" s="58"/>
      <c r="Q188" s="58"/>
      <c r="R188" s="58">
        <f t="shared" si="17"/>
        <v>0</v>
      </c>
      <c r="S188" s="59"/>
    </row>
    <row r="189" spans="14:19" s="54" customFormat="1" ht="12.75">
      <c r="N189" s="58">
        <f>SUM(N178:N188)</f>
        <v>27</v>
      </c>
      <c r="O189" s="58">
        <f>SUM(O178:O188)</f>
        <v>0</v>
      </c>
      <c r="P189" s="58">
        <f>SUM(P178:P188)</f>
        <v>0</v>
      </c>
      <c r="Q189" s="58">
        <f>SUM(Q178:Q188)</f>
        <v>0</v>
      </c>
      <c r="R189" s="58">
        <f>SUM(R178:R188)</f>
        <v>27</v>
      </c>
      <c r="S189" s="59"/>
    </row>
    <row r="190" spans="1:19" s="54" customFormat="1" ht="26.25">
      <c r="A190" s="55" t="s">
        <v>12</v>
      </c>
      <c r="B190" s="55" t="s">
        <v>97</v>
      </c>
      <c r="C190" s="55" t="s">
        <v>98</v>
      </c>
      <c r="D190" s="56">
        <v>1</v>
      </c>
      <c r="E190" s="56">
        <v>2</v>
      </c>
      <c r="F190" s="56">
        <v>3</v>
      </c>
      <c r="G190" s="56">
        <v>4</v>
      </c>
      <c r="H190" s="56">
        <v>5</v>
      </c>
      <c r="I190" s="56">
        <v>6</v>
      </c>
      <c r="J190" s="56">
        <v>7</v>
      </c>
      <c r="K190" s="56">
        <v>8</v>
      </c>
      <c r="L190" s="56">
        <v>9</v>
      </c>
      <c r="M190" s="56">
        <v>10</v>
      </c>
      <c r="N190" s="56" t="s">
        <v>99</v>
      </c>
      <c r="O190" s="56" t="s">
        <v>100</v>
      </c>
      <c r="P190" s="56" t="s">
        <v>101</v>
      </c>
      <c r="Q190" s="56" t="s">
        <v>102</v>
      </c>
      <c r="R190" s="56" t="s">
        <v>121</v>
      </c>
      <c r="S190" s="57"/>
    </row>
    <row r="191" spans="1:19" s="54" customFormat="1" ht="15.75">
      <c r="A191" s="55" t="s">
        <v>33</v>
      </c>
      <c r="B191" s="55"/>
      <c r="C191" s="55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7"/>
    </row>
    <row r="192" spans="1:19" s="54" customFormat="1" ht="12.75">
      <c r="A192" s="58" t="s">
        <v>65</v>
      </c>
      <c r="B192" s="58">
        <v>19</v>
      </c>
      <c r="C192" s="58" t="s">
        <v>130</v>
      </c>
      <c r="D192" s="58">
        <v>4</v>
      </c>
      <c r="E192" s="58">
        <v>6</v>
      </c>
      <c r="F192" s="58">
        <v>1</v>
      </c>
      <c r="G192" s="58"/>
      <c r="H192" s="58"/>
      <c r="I192" s="58"/>
      <c r="J192" s="58"/>
      <c r="K192" s="58"/>
      <c r="L192" s="58"/>
      <c r="M192" s="58"/>
      <c r="N192" s="58">
        <f aca="true" t="shared" si="18" ref="N192:N250">SUM(D192:M192)</f>
        <v>11</v>
      </c>
      <c r="O192" s="58"/>
      <c r="P192" s="58"/>
      <c r="Q192" s="58"/>
      <c r="R192" s="58">
        <f>SUM(N192:Q192)</f>
        <v>11</v>
      </c>
      <c r="S192" s="64"/>
    </row>
    <row r="193" spans="1:19" s="54" customFormat="1" ht="12.75">
      <c r="A193" s="60"/>
      <c r="B193" s="58">
        <v>7</v>
      </c>
      <c r="C193" s="58" t="s">
        <v>131</v>
      </c>
      <c r="D193" s="58">
        <v>1</v>
      </c>
      <c r="E193" s="58">
        <v>1</v>
      </c>
      <c r="F193" s="58"/>
      <c r="G193" s="58">
        <v>2</v>
      </c>
      <c r="H193" s="58"/>
      <c r="I193" s="58"/>
      <c r="J193" s="58"/>
      <c r="K193" s="58">
        <v>1</v>
      </c>
      <c r="L193" s="58">
        <v>3</v>
      </c>
      <c r="M193" s="58"/>
      <c r="N193" s="58">
        <f t="shared" si="18"/>
        <v>8</v>
      </c>
      <c r="O193" s="58">
        <v>1</v>
      </c>
      <c r="P193" s="58"/>
      <c r="Q193" s="58"/>
      <c r="R193" s="58">
        <f aca="true" t="shared" si="19" ref="R193:R202">SUM(N193:Q193)</f>
        <v>9</v>
      </c>
      <c r="S193" s="64"/>
    </row>
    <row r="194" spans="1:19" s="54" customFormat="1" ht="12.75">
      <c r="A194" s="60"/>
      <c r="B194" s="58">
        <v>10</v>
      </c>
      <c r="C194" s="58" t="s">
        <v>245</v>
      </c>
      <c r="D194" s="58"/>
      <c r="E194" s="58">
        <v>1</v>
      </c>
      <c r="F194" s="58"/>
      <c r="G194" s="58"/>
      <c r="H194" s="58"/>
      <c r="I194" s="58">
        <v>1</v>
      </c>
      <c r="J194" s="58"/>
      <c r="K194" s="58">
        <v>1</v>
      </c>
      <c r="L194" s="58">
        <v>1</v>
      </c>
      <c r="M194" s="58"/>
      <c r="N194" s="58">
        <f t="shared" si="18"/>
        <v>4</v>
      </c>
      <c r="O194" s="58"/>
      <c r="P194" s="58"/>
      <c r="Q194" s="58"/>
      <c r="R194" s="58">
        <f t="shared" si="19"/>
        <v>4</v>
      </c>
      <c r="S194" s="59"/>
    </row>
    <row r="195" spans="1:19" s="54" customFormat="1" ht="12.75">
      <c r="A195" s="60"/>
      <c r="B195" s="58">
        <v>1</v>
      </c>
      <c r="C195" s="58" t="s">
        <v>246</v>
      </c>
      <c r="D195" s="58"/>
      <c r="E195" s="58">
        <v>1</v>
      </c>
      <c r="F195" s="58"/>
      <c r="G195" s="58"/>
      <c r="H195" s="58"/>
      <c r="I195" s="58"/>
      <c r="J195" s="58"/>
      <c r="K195" s="58"/>
      <c r="L195" s="58">
        <v>3</v>
      </c>
      <c r="M195" s="58"/>
      <c r="N195" s="58">
        <f t="shared" si="18"/>
        <v>4</v>
      </c>
      <c r="O195" s="58"/>
      <c r="P195" s="58"/>
      <c r="Q195" s="58"/>
      <c r="R195" s="58">
        <f t="shared" si="19"/>
        <v>4</v>
      </c>
      <c r="S195" s="59"/>
    </row>
    <row r="196" spans="1:19" s="54" customFormat="1" ht="12.75">
      <c r="A196" s="60"/>
      <c r="B196" s="62">
        <v>17</v>
      </c>
      <c r="C196" s="62" t="s">
        <v>247</v>
      </c>
      <c r="D196" s="58"/>
      <c r="E196" s="58">
        <v>2</v>
      </c>
      <c r="F196" s="58"/>
      <c r="G196" s="58">
        <v>1</v>
      </c>
      <c r="H196" s="58"/>
      <c r="I196" s="58"/>
      <c r="J196" s="58"/>
      <c r="K196" s="58">
        <v>1</v>
      </c>
      <c r="L196" s="58">
        <v>3</v>
      </c>
      <c r="M196" s="58"/>
      <c r="N196" s="58">
        <f t="shared" si="18"/>
        <v>7</v>
      </c>
      <c r="O196" s="58">
        <v>1</v>
      </c>
      <c r="P196" s="58"/>
      <c r="Q196" s="58"/>
      <c r="R196" s="58">
        <f t="shared" si="19"/>
        <v>8</v>
      </c>
      <c r="S196" s="59"/>
    </row>
    <row r="197" spans="1:19" s="54" customFormat="1" ht="12.75">
      <c r="A197" s="60"/>
      <c r="B197" s="62">
        <v>8</v>
      </c>
      <c r="C197" s="62" t="s">
        <v>248</v>
      </c>
      <c r="D197" s="58"/>
      <c r="E197" s="58">
        <v>1</v>
      </c>
      <c r="F197" s="58"/>
      <c r="G197" s="58">
        <v>2</v>
      </c>
      <c r="H197" s="58"/>
      <c r="I197" s="58">
        <v>1</v>
      </c>
      <c r="J197" s="58"/>
      <c r="K197" s="58">
        <v>2</v>
      </c>
      <c r="L197" s="58"/>
      <c r="M197" s="58"/>
      <c r="N197" s="58">
        <f t="shared" si="18"/>
        <v>6</v>
      </c>
      <c r="O197" s="58"/>
      <c r="P197" s="58"/>
      <c r="Q197" s="58"/>
      <c r="R197" s="58">
        <f t="shared" si="19"/>
        <v>6</v>
      </c>
      <c r="S197" s="59"/>
    </row>
    <row r="198" spans="1:19" s="54" customFormat="1" ht="12.75">
      <c r="A198" s="60"/>
      <c r="B198" s="62" t="s">
        <v>113</v>
      </c>
      <c r="C198" s="62"/>
      <c r="D198" s="58"/>
      <c r="E198" s="58"/>
      <c r="F198" s="58"/>
      <c r="G198" s="58">
        <v>1</v>
      </c>
      <c r="H198" s="58"/>
      <c r="I198" s="58"/>
      <c r="J198" s="58"/>
      <c r="K198" s="58"/>
      <c r="L198" s="58"/>
      <c r="M198" s="58"/>
      <c r="N198" s="58">
        <f t="shared" si="18"/>
        <v>1</v>
      </c>
      <c r="O198" s="58"/>
      <c r="P198" s="58"/>
      <c r="Q198" s="58"/>
      <c r="R198" s="58">
        <f t="shared" si="19"/>
        <v>1</v>
      </c>
      <c r="S198" s="59"/>
    </row>
    <row r="199" spans="1:19" s="54" customFormat="1" ht="12.75">
      <c r="A199" s="63"/>
      <c r="B199" s="58">
        <v>49</v>
      </c>
      <c r="C199" s="58" t="s">
        <v>339</v>
      </c>
      <c r="D199" s="58"/>
      <c r="E199" s="58"/>
      <c r="F199" s="58"/>
      <c r="G199" s="58"/>
      <c r="H199" s="58"/>
      <c r="I199" s="58">
        <v>1</v>
      </c>
      <c r="J199" s="58"/>
      <c r="K199" s="58"/>
      <c r="L199" s="58">
        <v>1</v>
      </c>
      <c r="M199" s="58"/>
      <c r="N199" s="58">
        <f t="shared" si="18"/>
        <v>2</v>
      </c>
      <c r="O199" s="58"/>
      <c r="P199" s="58"/>
      <c r="Q199" s="58"/>
      <c r="R199" s="58">
        <f t="shared" si="19"/>
        <v>2</v>
      </c>
      <c r="S199" s="59"/>
    </row>
    <row r="200" spans="1:19" s="54" customFormat="1" ht="12.75">
      <c r="A200" s="63"/>
      <c r="B200" s="58"/>
      <c r="C200" s="58" t="s">
        <v>335</v>
      </c>
      <c r="D200" s="58"/>
      <c r="E200" s="58"/>
      <c r="F200" s="58"/>
      <c r="G200" s="58"/>
      <c r="H200" s="58"/>
      <c r="I200" s="58"/>
      <c r="J200" s="58">
        <v>3</v>
      </c>
      <c r="K200" s="58"/>
      <c r="L200" s="58"/>
      <c r="M200" s="58"/>
      <c r="N200" s="58">
        <f t="shared" si="18"/>
        <v>3</v>
      </c>
      <c r="O200" s="58"/>
      <c r="P200" s="58"/>
      <c r="Q200" s="58"/>
      <c r="R200" s="58">
        <f t="shared" si="19"/>
        <v>3</v>
      </c>
      <c r="S200" s="59"/>
    </row>
    <row r="201" spans="1:19" s="54" customFormat="1" ht="12.75">
      <c r="A201" s="63"/>
      <c r="B201" s="58">
        <v>13</v>
      </c>
      <c r="C201" s="58" t="s">
        <v>371</v>
      </c>
      <c r="D201" s="58"/>
      <c r="E201" s="58"/>
      <c r="F201" s="58"/>
      <c r="G201" s="58"/>
      <c r="H201" s="58"/>
      <c r="I201" s="58"/>
      <c r="J201" s="58"/>
      <c r="K201" s="58"/>
      <c r="L201" s="58">
        <v>1</v>
      </c>
      <c r="M201" s="58"/>
      <c r="N201" s="58">
        <f t="shared" si="18"/>
        <v>1</v>
      </c>
      <c r="O201" s="58"/>
      <c r="P201" s="58"/>
      <c r="Q201" s="58"/>
      <c r="R201" s="58">
        <f t="shared" si="19"/>
        <v>1</v>
      </c>
      <c r="S201" s="59"/>
    </row>
    <row r="202" spans="1:19" s="54" customFormat="1" ht="12.75">
      <c r="A202" s="60"/>
      <c r="B202" s="58"/>
      <c r="C202" s="58"/>
      <c r="D202" s="58"/>
      <c r="E202" s="58"/>
      <c r="F202" s="58"/>
      <c r="G202" s="58"/>
      <c r="H202" s="58"/>
      <c r="I202" s="58"/>
      <c r="J202" s="62"/>
      <c r="K202" s="62"/>
      <c r="L202" s="62"/>
      <c r="M202" s="62"/>
      <c r="N202" s="58">
        <f t="shared" si="18"/>
        <v>0</v>
      </c>
      <c r="O202" s="58"/>
      <c r="P202" s="58"/>
      <c r="Q202" s="58"/>
      <c r="R202" s="58">
        <f t="shared" si="19"/>
        <v>0</v>
      </c>
      <c r="S202" s="59"/>
    </row>
    <row r="203" spans="14:19" s="54" customFormat="1" ht="12.75">
      <c r="N203" s="58">
        <f>SUM(N192:N202)</f>
        <v>47</v>
      </c>
      <c r="O203" s="58">
        <f>SUM(O192:O202)</f>
        <v>2</v>
      </c>
      <c r="P203" s="58">
        <f>SUM(P192:P202)</f>
        <v>0</v>
      </c>
      <c r="Q203" s="58">
        <f>SUM(Q192:Q202)</f>
        <v>0</v>
      </c>
      <c r="R203" s="58">
        <f>SUM(R192:R202)</f>
        <v>49</v>
      </c>
      <c r="S203" s="59"/>
    </row>
    <row r="204" spans="1:19" s="54" customFormat="1" ht="12.75">
      <c r="A204" s="58" t="s">
        <v>71</v>
      </c>
      <c r="B204" s="58">
        <v>9</v>
      </c>
      <c r="C204" s="58" t="s">
        <v>278</v>
      </c>
      <c r="D204" s="58"/>
      <c r="E204" s="58"/>
      <c r="F204" s="58">
        <v>11</v>
      </c>
      <c r="G204" s="58">
        <v>3</v>
      </c>
      <c r="H204" s="58">
        <v>1</v>
      </c>
      <c r="I204" s="58"/>
      <c r="J204" s="58"/>
      <c r="K204" s="58">
        <v>3</v>
      </c>
      <c r="L204" s="58"/>
      <c r="M204" s="58"/>
      <c r="N204" s="58">
        <f t="shared" si="18"/>
        <v>18</v>
      </c>
      <c r="O204" s="58">
        <v>1</v>
      </c>
      <c r="P204" s="58"/>
      <c r="Q204" s="58"/>
      <c r="R204" s="58">
        <f>SUM(N204:Q204)</f>
        <v>19</v>
      </c>
      <c r="S204" s="141">
        <v>3</v>
      </c>
    </row>
    <row r="205" spans="1:19" s="54" customFormat="1" ht="12.75">
      <c r="A205" s="60"/>
      <c r="B205" s="58">
        <v>10</v>
      </c>
      <c r="C205" s="58" t="s">
        <v>279</v>
      </c>
      <c r="D205" s="58"/>
      <c r="E205" s="58"/>
      <c r="F205" s="58">
        <v>3</v>
      </c>
      <c r="G205" s="58"/>
      <c r="H205" s="58"/>
      <c r="I205" s="58"/>
      <c r="J205" s="58"/>
      <c r="K205" s="58">
        <v>2</v>
      </c>
      <c r="L205" s="58"/>
      <c r="M205" s="58"/>
      <c r="N205" s="58">
        <f t="shared" si="18"/>
        <v>5</v>
      </c>
      <c r="O205" s="58"/>
      <c r="P205" s="58"/>
      <c r="Q205" s="58"/>
      <c r="R205" s="58">
        <f aca="true" t="shared" si="20" ref="R205:R214">SUM(N205:Q205)</f>
        <v>5</v>
      </c>
      <c r="S205" s="59"/>
    </row>
    <row r="206" spans="1:19" s="54" customFormat="1" ht="12.75">
      <c r="A206" s="60"/>
      <c r="B206" s="58">
        <v>3</v>
      </c>
      <c r="C206" s="58" t="s">
        <v>280</v>
      </c>
      <c r="D206" s="58"/>
      <c r="E206" s="58"/>
      <c r="F206" s="58">
        <v>2</v>
      </c>
      <c r="G206" s="58"/>
      <c r="H206" s="58">
        <v>1</v>
      </c>
      <c r="I206" s="58">
        <v>1</v>
      </c>
      <c r="J206" s="58"/>
      <c r="K206" s="58">
        <v>1</v>
      </c>
      <c r="L206" s="58"/>
      <c r="M206" s="58"/>
      <c r="N206" s="58">
        <f t="shared" si="18"/>
        <v>5</v>
      </c>
      <c r="O206" s="58"/>
      <c r="P206" s="58"/>
      <c r="Q206" s="58"/>
      <c r="R206" s="58">
        <f t="shared" si="20"/>
        <v>5</v>
      </c>
      <c r="S206" s="59"/>
    </row>
    <row r="207" spans="1:19" s="54" customFormat="1" ht="12.75">
      <c r="A207" s="60"/>
      <c r="B207" s="58">
        <v>6</v>
      </c>
      <c r="C207" s="58" t="s">
        <v>281</v>
      </c>
      <c r="D207" s="58"/>
      <c r="E207" s="58"/>
      <c r="F207" s="58">
        <v>5</v>
      </c>
      <c r="G207" s="58">
        <v>2</v>
      </c>
      <c r="H207" s="58"/>
      <c r="I207" s="58"/>
      <c r="J207" s="58"/>
      <c r="K207" s="58"/>
      <c r="L207" s="58"/>
      <c r="M207" s="58"/>
      <c r="N207" s="58">
        <f t="shared" si="18"/>
        <v>7</v>
      </c>
      <c r="O207" s="58"/>
      <c r="P207" s="58"/>
      <c r="Q207" s="58"/>
      <c r="R207" s="58">
        <f t="shared" si="20"/>
        <v>7</v>
      </c>
      <c r="S207" s="59"/>
    </row>
    <row r="208" spans="1:19" s="54" customFormat="1" ht="12.75">
      <c r="A208" s="60"/>
      <c r="B208" s="62">
        <v>7</v>
      </c>
      <c r="C208" s="62" t="s">
        <v>282</v>
      </c>
      <c r="D208" s="58"/>
      <c r="E208" s="58"/>
      <c r="F208" s="58">
        <v>4</v>
      </c>
      <c r="G208" s="58"/>
      <c r="H208" s="58">
        <v>1</v>
      </c>
      <c r="I208" s="58"/>
      <c r="J208" s="58"/>
      <c r="K208" s="58">
        <v>3</v>
      </c>
      <c r="L208" s="58"/>
      <c r="M208" s="58"/>
      <c r="N208" s="58">
        <f t="shared" si="18"/>
        <v>8</v>
      </c>
      <c r="O208" s="58"/>
      <c r="P208" s="58"/>
      <c r="Q208" s="58"/>
      <c r="R208" s="58">
        <f t="shared" si="20"/>
        <v>8</v>
      </c>
      <c r="S208" s="59"/>
    </row>
    <row r="209" spans="1:19" s="54" customFormat="1" ht="12.75">
      <c r="A209" s="60"/>
      <c r="B209" s="62">
        <v>5</v>
      </c>
      <c r="C209" s="62" t="s">
        <v>362</v>
      </c>
      <c r="D209" s="58"/>
      <c r="E209" s="58"/>
      <c r="F209" s="58"/>
      <c r="G209" s="58"/>
      <c r="H209" s="58"/>
      <c r="I209" s="58"/>
      <c r="J209" s="58"/>
      <c r="K209" s="58">
        <v>3</v>
      </c>
      <c r="L209" s="58"/>
      <c r="M209" s="58"/>
      <c r="N209" s="58">
        <f t="shared" si="18"/>
        <v>3</v>
      </c>
      <c r="O209" s="58"/>
      <c r="P209" s="58"/>
      <c r="Q209" s="58"/>
      <c r="R209" s="58">
        <f t="shared" si="20"/>
        <v>3</v>
      </c>
      <c r="S209" s="59"/>
    </row>
    <row r="210" spans="1:19" s="54" customFormat="1" ht="12.75">
      <c r="A210" s="60"/>
      <c r="B210" s="62">
        <v>8</v>
      </c>
      <c r="C210" s="62" t="s">
        <v>363</v>
      </c>
      <c r="D210" s="58"/>
      <c r="E210" s="58"/>
      <c r="F210" s="58"/>
      <c r="G210" s="58"/>
      <c r="H210" s="58"/>
      <c r="I210" s="58"/>
      <c r="J210" s="58"/>
      <c r="K210" s="58">
        <v>1</v>
      </c>
      <c r="L210" s="58"/>
      <c r="M210" s="58"/>
      <c r="N210" s="58">
        <f t="shared" si="18"/>
        <v>1</v>
      </c>
      <c r="O210" s="58"/>
      <c r="P210" s="58"/>
      <c r="Q210" s="58"/>
      <c r="R210" s="58">
        <f t="shared" si="20"/>
        <v>1</v>
      </c>
      <c r="S210" s="59"/>
    </row>
    <row r="211" spans="1:19" s="54" customFormat="1" ht="12.75">
      <c r="A211" s="63"/>
      <c r="B211" s="66"/>
      <c r="C211" s="58" t="s">
        <v>335</v>
      </c>
      <c r="D211" s="58"/>
      <c r="E211" s="58"/>
      <c r="F211" s="58"/>
      <c r="G211" s="58"/>
      <c r="H211" s="58"/>
      <c r="I211" s="58"/>
      <c r="J211" s="58"/>
      <c r="K211" s="58"/>
      <c r="L211" s="58">
        <v>3</v>
      </c>
      <c r="M211" s="58">
        <v>3</v>
      </c>
      <c r="N211" s="58">
        <f t="shared" si="18"/>
        <v>6</v>
      </c>
      <c r="O211" s="58"/>
      <c r="P211" s="58"/>
      <c r="Q211" s="58"/>
      <c r="R211" s="58">
        <f t="shared" si="20"/>
        <v>6</v>
      </c>
      <c r="S211" s="59"/>
    </row>
    <row r="212" spans="1:19" s="54" customFormat="1" ht="12.75">
      <c r="A212" s="63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>
        <f t="shared" si="18"/>
        <v>0</v>
      </c>
      <c r="O212" s="58"/>
      <c r="P212" s="58"/>
      <c r="Q212" s="58"/>
      <c r="R212" s="58">
        <f t="shared" si="20"/>
        <v>0</v>
      </c>
      <c r="S212" s="59"/>
    </row>
    <row r="213" spans="1:19" s="54" customFormat="1" ht="12.75">
      <c r="A213" s="63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>
        <f t="shared" si="18"/>
        <v>0</v>
      </c>
      <c r="O213" s="58"/>
      <c r="P213" s="58"/>
      <c r="Q213" s="58"/>
      <c r="R213" s="58">
        <f t="shared" si="20"/>
        <v>0</v>
      </c>
      <c r="S213" s="59"/>
    </row>
    <row r="214" spans="1:19" s="54" customFormat="1" ht="12.75">
      <c r="A214" s="60"/>
      <c r="B214" s="58"/>
      <c r="C214" s="58"/>
      <c r="D214" s="58"/>
      <c r="E214" s="58"/>
      <c r="F214" s="58"/>
      <c r="G214" s="58"/>
      <c r="H214" s="58"/>
      <c r="I214" s="58"/>
      <c r="J214" s="62"/>
      <c r="K214" s="62"/>
      <c r="L214" s="62"/>
      <c r="M214" s="62"/>
      <c r="N214" s="58">
        <f t="shared" si="18"/>
        <v>0</v>
      </c>
      <c r="O214" s="58"/>
      <c r="P214" s="58"/>
      <c r="Q214" s="58"/>
      <c r="R214" s="58">
        <f t="shared" si="20"/>
        <v>0</v>
      </c>
      <c r="S214" s="59"/>
    </row>
    <row r="215" spans="14:19" s="54" customFormat="1" ht="12.75">
      <c r="N215" s="58">
        <f>SUM(N204:N214)</f>
        <v>53</v>
      </c>
      <c r="O215" s="58">
        <f>SUM(O204:O214)</f>
        <v>1</v>
      </c>
      <c r="P215" s="58">
        <f>SUM(P204:P214)</f>
        <v>0</v>
      </c>
      <c r="Q215" s="58">
        <f>SUM(Q204:Q214)</f>
        <v>0</v>
      </c>
      <c r="R215" s="58">
        <f>SUM(R204:R214)</f>
        <v>54</v>
      </c>
      <c r="S215" s="59"/>
    </row>
    <row r="216" spans="1:19" s="54" customFormat="1" ht="12.75">
      <c r="A216" s="58" t="s">
        <v>73</v>
      </c>
      <c r="B216" s="58">
        <v>12</v>
      </c>
      <c r="C216" s="58" t="s">
        <v>116</v>
      </c>
      <c r="D216" s="58">
        <v>1</v>
      </c>
      <c r="E216" s="58"/>
      <c r="F216" s="58"/>
      <c r="G216" s="58"/>
      <c r="H216" s="58"/>
      <c r="I216" s="58">
        <v>3</v>
      </c>
      <c r="J216" s="58"/>
      <c r="K216" s="58">
        <v>3</v>
      </c>
      <c r="L216" s="58"/>
      <c r="M216" s="58"/>
      <c r="N216" s="58">
        <f t="shared" si="18"/>
        <v>7</v>
      </c>
      <c r="O216" s="58"/>
      <c r="P216" s="58"/>
      <c r="Q216" s="58"/>
      <c r="R216" s="58">
        <f>SUM(N216:Q216)</f>
        <v>7</v>
      </c>
      <c r="S216" s="59"/>
    </row>
    <row r="217" spans="1:19" s="54" customFormat="1" ht="12.75">
      <c r="A217" s="60"/>
      <c r="B217" s="58">
        <v>16</v>
      </c>
      <c r="C217" s="58" t="s">
        <v>117</v>
      </c>
      <c r="D217" s="58">
        <v>1</v>
      </c>
      <c r="E217" s="58"/>
      <c r="F217" s="58">
        <v>2</v>
      </c>
      <c r="G217" s="58"/>
      <c r="H217" s="58"/>
      <c r="I217" s="58"/>
      <c r="J217" s="58"/>
      <c r="K217" s="58">
        <v>1</v>
      </c>
      <c r="L217" s="58"/>
      <c r="M217" s="58"/>
      <c r="N217" s="58">
        <f t="shared" si="18"/>
        <v>4</v>
      </c>
      <c r="O217" s="58"/>
      <c r="P217" s="58"/>
      <c r="Q217" s="58"/>
      <c r="R217" s="58">
        <f aca="true" t="shared" si="21" ref="R217:R226">SUM(N217:Q217)</f>
        <v>4</v>
      </c>
      <c r="S217" s="59"/>
    </row>
    <row r="218" spans="1:19" s="54" customFormat="1" ht="12.75">
      <c r="A218" s="60"/>
      <c r="B218" s="58">
        <v>3</v>
      </c>
      <c r="C218" s="58" t="s">
        <v>283</v>
      </c>
      <c r="D218" s="58"/>
      <c r="E218" s="58"/>
      <c r="F218" s="58">
        <v>2</v>
      </c>
      <c r="G218" s="58"/>
      <c r="H218" s="58"/>
      <c r="I218" s="58"/>
      <c r="J218" s="58"/>
      <c r="K218" s="58"/>
      <c r="L218" s="58"/>
      <c r="M218" s="58"/>
      <c r="N218" s="58">
        <f t="shared" si="18"/>
        <v>2</v>
      </c>
      <c r="O218" s="58"/>
      <c r="P218" s="58"/>
      <c r="Q218" s="58"/>
      <c r="R218" s="58">
        <f t="shared" si="21"/>
        <v>2</v>
      </c>
      <c r="S218" s="59"/>
    </row>
    <row r="219" spans="1:19" s="54" customFormat="1" ht="12.75">
      <c r="A219" s="60"/>
      <c r="B219" s="58">
        <v>2</v>
      </c>
      <c r="C219" s="58" t="s">
        <v>259</v>
      </c>
      <c r="D219" s="58"/>
      <c r="E219" s="58"/>
      <c r="F219" s="58"/>
      <c r="G219" s="58"/>
      <c r="H219" s="58"/>
      <c r="I219" s="58">
        <v>2</v>
      </c>
      <c r="J219" s="58"/>
      <c r="K219" s="58"/>
      <c r="L219" s="58"/>
      <c r="M219" s="58"/>
      <c r="N219" s="58">
        <f t="shared" si="18"/>
        <v>2</v>
      </c>
      <c r="O219" s="58"/>
      <c r="P219" s="58"/>
      <c r="Q219" s="58"/>
      <c r="R219" s="58">
        <f t="shared" si="21"/>
        <v>2</v>
      </c>
      <c r="S219" s="59"/>
    </row>
    <row r="220" spans="1:19" s="54" customFormat="1" ht="12.75">
      <c r="A220" s="60"/>
      <c r="B220" s="65"/>
      <c r="C220" s="65"/>
      <c r="D220" s="65"/>
      <c r="E220" s="58"/>
      <c r="F220" s="58"/>
      <c r="G220" s="58"/>
      <c r="H220" s="58"/>
      <c r="I220" s="58"/>
      <c r="J220" s="58"/>
      <c r="K220" s="58"/>
      <c r="L220" s="58"/>
      <c r="M220" s="58"/>
      <c r="N220" s="58">
        <f t="shared" si="18"/>
        <v>0</v>
      </c>
      <c r="O220" s="58"/>
      <c r="P220" s="58"/>
      <c r="Q220" s="58"/>
      <c r="R220" s="58">
        <f t="shared" si="21"/>
        <v>0</v>
      </c>
      <c r="S220" s="59"/>
    </row>
    <row r="221" spans="1:19" s="54" customFormat="1" ht="12.75">
      <c r="A221" s="60"/>
      <c r="B221" s="62"/>
      <c r="C221" s="62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>
        <f t="shared" si="18"/>
        <v>0</v>
      </c>
      <c r="O221" s="58"/>
      <c r="P221" s="58"/>
      <c r="Q221" s="58"/>
      <c r="R221" s="58">
        <f t="shared" si="21"/>
        <v>0</v>
      </c>
      <c r="S221" s="59"/>
    </row>
    <row r="222" spans="1:19" s="54" customFormat="1" ht="12.75">
      <c r="A222" s="60"/>
      <c r="B222" s="62"/>
      <c r="C222" s="62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>
        <f t="shared" si="18"/>
        <v>0</v>
      </c>
      <c r="O222" s="58"/>
      <c r="P222" s="58"/>
      <c r="Q222" s="58"/>
      <c r="R222" s="58">
        <f t="shared" si="21"/>
        <v>0</v>
      </c>
      <c r="S222" s="59"/>
    </row>
    <row r="223" spans="1:19" s="54" customFormat="1" ht="12.75">
      <c r="A223" s="63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>
        <f t="shared" si="18"/>
        <v>0</v>
      </c>
      <c r="O223" s="58"/>
      <c r="P223" s="58"/>
      <c r="Q223" s="58"/>
      <c r="R223" s="58">
        <f t="shared" si="21"/>
        <v>0</v>
      </c>
      <c r="S223" s="59"/>
    </row>
    <row r="224" spans="1:19" s="54" customFormat="1" ht="12.75">
      <c r="A224" s="63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>
        <f t="shared" si="18"/>
        <v>0</v>
      </c>
      <c r="O224" s="58"/>
      <c r="P224" s="58"/>
      <c r="Q224" s="58"/>
      <c r="R224" s="58">
        <f t="shared" si="21"/>
        <v>0</v>
      </c>
      <c r="S224" s="59"/>
    </row>
    <row r="225" spans="1:19" s="54" customFormat="1" ht="12.75">
      <c r="A225" s="63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>
        <f t="shared" si="18"/>
        <v>0</v>
      </c>
      <c r="O225" s="58"/>
      <c r="P225" s="58"/>
      <c r="Q225" s="58"/>
      <c r="R225" s="58">
        <f t="shared" si="21"/>
        <v>0</v>
      </c>
      <c r="S225" s="59"/>
    </row>
    <row r="226" spans="1:19" s="54" customFormat="1" ht="12.75">
      <c r="A226" s="60"/>
      <c r="B226" s="58"/>
      <c r="C226" s="58"/>
      <c r="D226" s="58"/>
      <c r="E226" s="58"/>
      <c r="F226" s="58"/>
      <c r="G226" s="58"/>
      <c r="H226" s="58"/>
      <c r="I226" s="58"/>
      <c r="J226" s="62"/>
      <c r="K226" s="62"/>
      <c r="L226" s="62"/>
      <c r="M226" s="62"/>
      <c r="N226" s="58">
        <f t="shared" si="18"/>
        <v>0</v>
      </c>
      <c r="O226" s="58"/>
      <c r="P226" s="58"/>
      <c r="Q226" s="58"/>
      <c r="R226" s="58">
        <f t="shared" si="21"/>
        <v>0</v>
      </c>
      <c r="S226" s="59"/>
    </row>
    <row r="227" spans="14:19" s="54" customFormat="1" ht="12.75">
      <c r="N227" s="58">
        <f>SUM(N216:N226)</f>
        <v>15</v>
      </c>
      <c r="O227" s="58">
        <f>SUM(O216:O226)</f>
        <v>0</v>
      </c>
      <c r="P227" s="58">
        <f>SUM(P216:P226)</f>
        <v>0</v>
      </c>
      <c r="Q227" s="58">
        <f>SUM(Q216:Q226)</f>
        <v>0</v>
      </c>
      <c r="R227" s="58">
        <f>SUM(R216:R226)</f>
        <v>15</v>
      </c>
      <c r="S227" s="59"/>
    </row>
    <row r="228" spans="1:19" s="54" customFormat="1" ht="12.75">
      <c r="A228" s="58" t="s">
        <v>67</v>
      </c>
      <c r="B228" s="58">
        <v>9</v>
      </c>
      <c r="C228" s="58" t="s">
        <v>128</v>
      </c>
      <c r="D228" s="58">
        <v>2</v>
      </c>
      <c r="E228" s="58"/>
      <c r="F228" s="58"/>
      <c r="G228" s="58"/>
      <c r="H228" s="58"/>
      <c r="I228" s="58"/>
      <c r="J228" s="58"/>
      <c r="K228" s="58"/>
      <c r="L228" s="58">
        <v>1</v>
      </c>
      <c r="M228" s="58"/>
      <c r="N228" s="58">
        <f t="shared" si="18"/>
        <v>3</v>
      </c>
      <c r="O228" s="58"/>
      <c r="P228" s="58"/>
      <c r="Q228" s="58"/>
      <c r="R228" s="58">
        <f>SUM(N228:Q228)</f>
        <v>3</v>
      </c>
      <c r="S228" s="59"/>
    </row>
    <row r="229" spans="1:19" s="54" customFormat="1" ht="12.75">
      <c r="A229" s="60"/>
      <c r="B229" s="58">
        <v>10</v>
      </c>
      <c r="C229" s="58" t="s">
        <v>112</v>
      </c>
      <c r="D229" s="58">
        <v>2</v>
      </c>
      <c r="E229" s="58">
        <v>1</v>
      </c>
      <c r="F229" s="58">
        <v>1</v>
      </c>
      <c r="G229" s="58"/>
      <c r="H229" s="58">
        <v>2</v>
      </c>
      <c r="I229" s="58">
        <v>6</v>
      </c>
      <c r="J229" s="58"/>
      <c r="K229" s="58"/>
      <c r="L229" s="58">
        <v>4</v>
      </c>
      <c r="M229" s="58"/>
      <c r="N229" s="58">
        <f t="shared" si="18"/>
        <v>16</v>
      </c>
      <c r="O229" s="58"/>
      <c r="P229" s="58"/>
      <c r="Q229" s="58"/>
      <c r="R229" s="58">
        <f aca="true" t="shared" si="22" ref="R229:R238">SUM(N229:Q229)</f>
        <v>16</v>
      </c>
      <c r="S229" s="59"/>
    </row>
    <row r="230" spans="1:19" s="54" customFormat="1" ht="12.75">
      <c r="A230" s="60"/>
      <c r="B230" s="58">
        <v>25</v>
      </c>
      <c r="C230" s="58" t="s">
        <v>110</v>
      </c>
      <c r="D230" s="58">
        <v>1</v>
      </c>
      <c r="E230" s="58"/>
      <c r="F230" s="58"/>
      <c r="G230" s="58"/>
      <c r="H230" s="58">
        <v>1</v>
      </c>
      <c r="I230" s="58">
        <v>2</v>
      </c>
      <c r="J230" s="58">
        <v>1</v>
      </c>
      <c r="K230" s="58"/>
      <c r="L230" s="58"/>
      <c r="M230" s="58"/>
      <c r="N230" s="58">
        <f t="shared" si="18"/>
        <v>5</v>
      </c>
      <c r="O230" s="58"/>
      <c r="P230" s="58"/>
      <c r="Q230" s="58"/>
      <c r="R230" s="58">
        <f t="shared" si="22"/>
        <v>5</v>
      </c>
      <c r="S230" s="59"/>
    </row>
    <row r="231" spans="1:19" s="54" customFormat="1" ht="12.75">
      <c r="A231" s="60"/>
      <c r="B231" s="58">
        <v>37</v>
      </c>
      <c r="C231" s="58" t="s">
        <v>199</v>
      </c>
      <c r="D231" s="58">
        <v>1</v>
      </c>
      <c r="E231" s="58"/>
      <c r="F231" s="58"/>
      <c r="G231" s="58"/>
      <c r="H231" s="58"/>
      <c r="I231" s="58"/>
      <c r="J231" s="58"/>
      <c r="K231" s="58"/>
      <c r="L231" s="58">
        <v>1</v>
      </c>
      <c r="M231" s="58"/>
      <c r="N231" s="58">
        <f t="shared" si="18"/>
        <v>2</v>
      </c>
      <c r="O231" s="58"/>
      <c r="P231" s="58"/>
      <c r="Q231" s="58"/>
      <c r="R231" s="58">
        <f t="shared" si="22"/>
        <v>2</v>
      </c>
      <c r="S231" s="59"/>
    </row>
    <row r="232" spans="1:19" s="54" customFormat="1" ht="12.75">
      <c r="A232" s="60"/>
      <c r="B232" s="62">
        <v>61</v>
      </c>
      <c r="C232" s="62" t="s">
        <v>251</v>
      </c>
      <c r="D232" s="58"/>
      <c r="E232" s="58">
        <v>1</v>
      </c>
      <c r="F232" s="58"/>
      <c r="G232" s="58"/>
      <c r="H232" s="58"/>
      <c r="I232" s="58"/>
      <c r="J232" s="58"/>
      <c r="K232" s="58"/>
      <c r="L232" s="58"/>
      <c r="M232" s="58"/>
      <c r="N232" s="58">
        <f t="shared" si="18"/>
        <v>1</v>
      </c>
      <c r="O232" s="58"/>
      <c r="P232" s="58"/>
      <c r="Q232" s="58"/>
      <c r="R232" s="58">
        <f t="shared" si="22"/>
        <v>1</v>
      </c>
      <c r="S232" s="59"/>
    </row>
    <row r="233" spans="1:19" s="54" customFormat="1" ht="12.75">
      <c r="A233" s="60"/>
      <c r="B233" s="62">
        <v>8</v>
      </c>
      <c r="C233" s="62" t="s">
        <v>289</v>
      </c>
      <c r="D233" s="58"/>
      <c r="E233" s="58"/>
      <c r="F233" s="58">
        <v>1</v>
      </c>
      <c r="G233" s="58"/>
      <c r="H233" s="58"/>
      <c r="I233" s="58"/>
      <c r="J233" s="58"/>
      <c r="K233" s="58"/>
      <c r="L233" s="58"/>
      <c r="M233" s="58"/>
      <c r="N233" s="58">
        <f t="shared" si="18"/>
        <v>1</v>
      </c>
      <c r="O233" s="58"/>
      <c r="P233" s="58"/>
      <c r="Q233" s="58"/>
      <c r="R233" s="58">
        <f t="shared" si="22"/>
        <v>1</v>
      </c>
      <c r="S233" s="59"/>
    </row>
    <row r="234" spans="1:19" s="54" customFormat="1" ht="12.75">
      <c r="A234" s="60"/>
      <c r="B234" s="62">
        <v>11</v>
      </c>
      <c r="C234" s="62" t="s">
        <v>290</v>
      </c>
      <c r="D234" s="58"/>
      <c r="E234" s="58"/>
      <c r="F234" s="58">
        <v>1</v>
      </c>
      <c r="G234" s="58"/>
      <c r="H234" s="58">
        <v>1</v>
      </c>
      <c r="I234" s="58"/>
      <c r="J234" s="58"/>
      <c r="K234" s="58"/>
      <c r="L234" s="58">
        <v>1</v>
      </c>
      <c r="M234" s="58"/>
      <c r="N234" s="58">
        <f t="shared" si="18"/>
        <v>3</v>
      </c>
      <c r="O234" s="58"/>
      <c r="P234" s="58"/>
      <c r="Q234" s="58"/>
      <c r="R234" s="58">
        <f t="shared" si="22"/>
        <v>3</v>
      </c>
      <c r="S234" s="59"/>
    </row>
    <row r="235" spans="1:19" s="54" customFormat="1" ht="12.75">
      <c r="A235" s="63"/>
      <c r="B235" s="58">
        <v>1</v>
      </c>
      <c r="C235" s="58" t="s">
        <v>340</v>
      </c>
      <c r="D235" s="58"/>
      <c r="E235" s="58"/>
      <c r="F235" s="58"/>
      <c r="G235" s="58"/>
      <c r="H235" s="58"/>
      <c r="I235" s="58">
        <v>1</v>
      </c>
      <c r="J235" s="58"/>
      <c r="K235" s="58"/>
      <c r="L235" s="58"/>
      <c r="M235" s="58"/>
      <c r="N235" s="58">
        <f t="shared" si="18"/>
        <v>1</v>
      </c>
      <c r="O235" s="58"/>
      <c r="P235" s="58"/>
      <c r="Q235" s="58"/>
      <c r="R235" s="58">
        <f t="shared" si="22"/>
        <v>1</v>
      </c>
      <c r="S235" s="59"/>
    </row>
    <row r="236" spans="1:19" s="54" customFormat="1" ht="12.75">
      <c r="A236" s="63"/>
      <c r="B236" s="58">
        <v>4</v>
      </c>
      <c r="C236" s="58" t="s">
        <v>341</v>
      </c>
      <c r="D236" s="58"/>
      <c r="E236" s="58"/>
      <c r="F236" s="58"/>
      <c r="G236" s="58"/>
      <c r="H236" s="58"/>
      <c r="I236" s="58">
        <v>1</v>
      </c>
      <c r="J236" s="58">
        <v>1</v>
      </c>
      <c r="K236" s="58"/>
      <c r="L236" s="58"/>
      <c r="M236" s="58"/>
      <c r="N236" s="58">
        <f t="shared" si="18"/>
        <v>2</v>
      </c>
      <c r="O236" s="58"/>
      <c r="P236" s="58"/>
      <c r="Q236" s="58"/>
      <c r="R236" s="58">
        <f t="shared" si="22"/>
        <v>2</v>
      </c>
      <c r="S236" s="59"/>
    </row>
    <row r="237" spans="1:19" s="54" customFormat="1" ht="12.75">
      <c r="A237" s="63"/>
      <c r="B237" s="58"/>
      <c r="C237" s="58" t="s">
        <v>264</v>
      </c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>
        <f t="shared" si="18"/>
        <v>0</v>
      </c>
      <c r="O237" s="58"/>
      <c r="P237" s="58"/>
      <c r="Q237" s="58"/>
      <c r="R237" s="58">
        <f t="shared" si="22"/>
        <v>0</v>
      </c>
      <c r="S237" s="59"/>
    </row>
    <row r="238" spans="1:19" s="54" customFormat="1" ht="12.75">
      <c r="A238" s="60"/>
      <c r="B238" s="58"/>
      <c r="C238" s="58"/>
      <c r="D238" s="58"/>
      <c r="E238" s="58"/>
      <c r="F238" s="58"/>
      <c r="G238" s="58"/>
      <c r="H238" s="58"/>
      <c r="I238" s="58"/>
      <c r="J238" s="62"/>
      <c r="K238" s="62"/>
      <c r="L238" s="62"/>
      <c r="M238" s="62"/>
      <c r="N238" s="58">
        <f t="shared" si="18"/>
        <v>0</v>
      </c>
      <c r="O238" s="58"/>
      <c r="P238" s="58"/>
      <c r="Q238" s="58"/>
      <c r="R238" s="58">
        <f t="shared" si="22"/>
        <v>0</v>
      </c>
      <c r="S238" s="59"/>
    </row>
    <row r="239" spans="14:19" s="54" customFormat="1" ht="12.75">
      <c r="N239" s="58">
        <f>SUM(N228:N238)</f>
        <v>34</v>
      </c>
      <c r="O239" s="58">
        <f>SUM(O228:O238)</f>
        <v>0</v>
      </c>
      <c r="P239" s="58">
        <f>SUM(P228:P238)</f>
        <v>0</v>
      </c>
      <c r="Q239" s="58">
        <f>SUM(Q228:Q238)</f>
        <v>0</v>
      </c>
      <c r="R239" s="58">
        <f>SUM(R228:R238)</f>
        <v>34</v>
      </c>
      <c r="S239" s="59"/>
    </row>
    <row r="240" spans="1:19" s="54" customFormat="1" ht="12.75">
      <c r="A240" s="58" t="s">
        <v>82</v>
      </c>
      <c r="B240" s="58">
        <v>11</v>
      </c>
      <c r="C240" s="58" t="s">
        <v>252</v>
      </c>
      <c r="D240" s="58"/>
      <c r="E240" s="58">
        <v>5</v>
      </c>
      <c r="F240" s="58">
        <v>3</v>
      </c>
      <c r="G240" s="58"/>
      <c r="H240" s="58"/>
      <c r="I240" s="58"/>
      <c r="J240" s="58"/>
      <c r="K240" s="58"/>
      <c r="L240" s="58"/>
      <c r="M240" s="58"/>
      <c r="N240" s="58">
        <f t="shared" si="18"/>
        <v>8</v>
      </c>
      <c r="O240" s="58"/>
      <c r="P240" s="58"/>
      <c r="Q240" s="58"/>
      <c r="R240" s="58">
        <f>SUM(N240:Q240)</f>
        <v>8</v>
      </c>
      <c r="S240" s="59"/>
    </row>
    <row r="241" spans="1:19" s="54" customFormat="1" ht="12.75">
      <c r="A241" s="60"/>
      <c r="B241" s="58">
        <v>6</v>
      </c>
      <c r="C241" s="58" t="s">
        <v>253</v>
      </c>
      <c r="D241" s="58"/>
      <c r="E241" s="58">
        <v>1</v>
      </c>
      <c r="F241" s="58"/>
      <c r="G241" s="58"/>
      <c r="H241" s="58">
        <v>1</v>
      </c>
      <c r="I241" s="58"/>
      <c r="J241" s="58"/>
      <c r="K241" s="58"/>
      <c r="L241" s="58"/>
      <c r="M241" s="58"/>
      <c r="N241" s="58">
        <f t="shared" si="18"/>
        <v>2</v>
      </c>
      <c r="O241" s="58"/>
      <c r="P241" s="58"/>
      <c r="Q241" s="58"/>
      <c r="R241" s="58">
        <f aca="true" t="shared" si="23" ref="R241:R250">SUM(N241:Q241)</f>
        <v>2</v>
      </c>
      <c r="S241" s="59"/>
    </row>
    <row r="242" spans="1:19" s="54" customFormat="1" ht="12.75">
      <c r="A242" s="60"/>
      <c r="B242" s="58">
        <v>10</v>
      </c>
      <c r="C242" s="58" t="s">
        <v>260</v>
      </c>
      <c r="D242" s="58"/>
      <c r="E242" s="58"/>
      <c r="F242" s="58">
        <v>3</v>
      </c>
      <c r="G242" s="58"/>
      <c r="H242" s="58"/>
      <c r="I242" s="58"/>
      <c r="J242" s="58"/>
      <c r="K242" s="58"/>
      <c r="L242" s="58"/>
      <c r="M242" s="58"/>
      <c r="N242" s="58">
        <f t="shared" si="18"/>
        <v>3</v>
      </c>
      <c r="O242" s="58"/>
      <c r="P242" s="58"/>
      <c r="Q242" s="58"/>
      <c r="R242" s="58">
        <f t="shared" si="23"/>
        <v>3</v>
      </c>
      <c r="S242" s="59"/>
    </row>
    <row r="243" spans="1:19" s="54" customFormat="1" ht="12.75">
      <c r="A243" s="60"/>
      <c r="B243" s="58">
        <v>3</v>
      </c>
      <c r="C243" s="58" t="s">
        <v>288</v>
      </c>
      <c r="D243" s="58"/>
      <c r="E243" s="58"/>
      <c r="F243" s="58"/>
      <c r="G243" s="58">
        <v>2</v>
      </c>
      <c r="H243" s="58"/>
      <c r="I243" s="58"/>
      <c r="J243" s="58"/>
      <c r="K243" s="58"/>
      <c r="L243" s="58"/>
      <c r="M243" s="58"/>
      <c r="N243" s="58">
        <f t="shared" si="18"/>
        <v>2</v>
      </c>
      <c r="O243" s="58"/>
      <c r="P243" s="58"/>
      <c r="Q243" s="58"/>
      <c r="R243" s="58">
        <f t="shared" si="23"/>
        <v>2</v>
      </c>
      <c r="S243" s="59"/>
    </row>
    <row r="244" spans="1:19" s="54" customFormat="1" ht="12.75">
      <c r="A244" s="60"/>
      <c r="B244" s="62">
        <v>4</v>
      </c>
      <c r="C244" s="62" t="s">
        <v>309</v>
      </c>
      <c r="D244" s="58"/>
      <c r="E244" s="58"/>
      <c r="F244" s="58"/>
      <c r="G244" s="58"/>
      <c r="H244" s="58">
        <v>1</v>
      </c>
      <c r="I244" s="58"/>
      <c r="J244" s="58"/>
      <c r="K244" s="58"/>
      <c r="L244" s="58"/>
      <c r="M244" s="58"/>
      <c r="N244" s="58">
        <f t="shared" si="18"/>
        <v>1</v>
      </c>
      <c r="O244" s="58"/>
      <c r="P244" s="58"/>
      <c r="Q244" s="58"/>
      <c r="R244" s="58">
        <f t="shared" si="23"/>
        <v>1</v>
      </c>
      <c r="S244" s="59"/>
    </row>
    <row r="245" spans="1:19" s="54" customFormat="1" ht="12.75">
      <c r="A245" s="60"/>
      <c r="B245" s="62">
        <v>9</v>
      </c>
      <c r="C245" s="62" t="s">
        <v>285</v>
      </c>
      <c r="D245" s="58"/>
      <c r="E245" s="58"/>
      <c r="F245" s="58"/>
      <c r="G245" s="58"/>
      <c r="H245" s="58">
        <v>2</v>
      </c>
      <c r="I245" s="58"/>
      <c r="J245" s="58">
        <v>2</v>
      </c>
      <c r="K245" s="58"/>
      <c r="L245" s="58"/>
      <c r="M245" s="58"/>
      <c r="N245" s="58">
        <f t="shared" si="18"/>
        <v>4</v>
      </c>
      <c r="O245" s="58"/>
      <c r="P245" s="58"/>
      <c r="Q245" s="58"/>
      <c r="R245" s="58">
        <f t="shared" si="23"/>
        <v>4</v>
      </c>
      <c r="S245" s="59"/>
    </row>
    <row r="246" spans="1:19" s="54" customFormat="1" ht="12.75">
      <c r="A246" s="60"/>
      <c r="B246" s="62">
        <v>8</v>
      </c>
      <c r="C246" s="62" t="s">
        <v>354</v>
      </c>
      <c r="D246" s="58"/>
      <c r="E246" s="58"/>
      <c r="F246" s="58"/>
      <c r="G246" s="58"/>
      <c r="H246" s="58"/>
      <c r="I246" s="58"/>
      <c r="J246" s="58">
        <v>1</v>
      </c>
      <c r="K246" s="58"/>
      <c r="L246" s="58"/>
      <c r="M246" s="58"/>
      <c r="N246" s="58">
        <f t="shared" si="18"/>
        <v>1</v>
      </c>
      <c r="O246" s="58"/>
      <c r="P246" s="58"/>
      <c r="Q246" s="58"/>
      <c r="R246" s="58">
        <f t="shared" si="23"/>
        <v>1</v>
      </c>
      <c r="S246" s="59"/>
    </row>
    <row r="247" spans="1:19" s="54" customFormat="1" ht="12.75">
      <c r="A247" s="63"/>
      <c r="B247" s="58"/>
      <c r="C247" s="58" t="s">
        <v>335</v>
      </c>
      <c r="D247" s="58"/>
      <c r="E247" s="58"/>
      <c r="F247" s="58"/>
      <c r="G247" s="58"/>
      <c r="H247" s="58"/>
      <c r="I247" s="58"/>
      <c r="J247" s="58"/>
      <c r="K247" s="58"/>
      <c r="L247" s="58"/>
      <c r="M247" s="58">
        <v>3</v>
      </c>
      <c r="N247" s="58">
        <f t="shared" si="18"/>
        <v>3</v>
      </c>
      <c r="O247" s="58"/>
      <c r="P247" s="58"/>
      <c r="Q247" s="58"/>
      <c r="R247" s="58">
        <f t="shared" si="23"/>
        <v>3</v>
      </c>
      <c r="S247" s="59"/>
    </row>
    <row r="248" spans="1:19" s="54" customFormat="1" ht="12.75">
      <c r="A248" s="63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>
        <f t="shared" si="18"/>
        <v>0</v>
      </c>
      <c r="O248" s="58"/>
      <c r="P248" s="58"/>
      <c r="Q248" s="58"/>
      <c r="R248" s="58">
        <f t="shared" si="23"/>
        <v>0</v>
      </c>
      <c r="S248" s="59"/>
    </row>
    <row r="249" spans="1:19" s="54" customFormat="1" ht="12.75">
      <c r="A249" s="63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>
        <f t="shared" si="18"/>
        <v>0</v>
      </c>
      <c r="O249" s="58"/>
      <c r="P249" s="58"/>
      <c r="Q249" s="58"/>
      <c r="R249" s="58">
        <f t="shared" si="23"/>
        <v>0</v>
      </c>
      <c r="S249" s="59"/>
    </row>
    <row r="250" spans="1:19" s="54" customFormat="1" ht="12.75">
      <c r="A250" s="60"/>
      <c r="B250" s="58"/>
      <c r="C250" s="58"/>
      <c r="D250" s="58"/>
      <c r="E250" s="58"/>
      <c r="F250" s="58"/>
      <c r="G250" s="58"/>
      <c r="H250" s="58"/>
      <c r="I250" s="58"/>
      <c r="J250" s="62"/>
      <c r="K250" s="62"/>
      <c r="L250" s="62"/>
      <c r="M250" s="62"/>
      <c r="N250" s="58">
        <f t="shared" si="18"/>
        <v>0</v>
      </c>
      <c r="O250" s="58"/>
      <c r="P250" s="58"/>
      <c r="Q250" s="58"/>
      <c r="R250" s="58">
        <f t="shared" si="23"/>
        <v>0</v>
      </c>
      <c r="S250" s="59"/>
    </row>
    <row r="251" spans="14:19" s="54" customFormat="1" ht="12.75">
      <c r="N251" s="58">
        <f>SUM(N240:N250)</f>
        <v>24</v>
      </c>
      <c r="O251" s="58">
        <f>SUM(O240:O250)</f>
        <v>0</v>
      </c>
      <c r="P251" s="58">
        <f>SUM(P240:P250)</f>
        <v>0</v>
      </c>
      <c r="Q251" s="58">
        <f>SUM(Q240:Q250)</f>
        <v>0</v>
      </c>
      <c r="R251" s="58">
        <f>SUM(R240:R250)</f>
        <v>24</v>
      </c>
      <c r="S251" s="59"/>
    </row>
    <row r="252" s="54" customFormat="1" ht="12.75">
      <c r="S252" s="68"/>
    </row>
    <row r="253" s="54" customFormat="1" ht="12.75">
      <c r="S253" s="68"/>
    </row>
    <row r="254" s="54" customFormat="1" ht="12.75">
      <c r="S254" s="68"/>
    </row>
    <row r="255" s="54" customFormat="1" ht="12.75">
      <c r="S255" s="68"/>
    </row>
    <row r="256" s="54" customFormat="1" ht="12.75">
      <c r="S256" s="68"/>
    </row>
    <row r="257" s="54" customFormat="1" ht="12.75">
      <c r="S257" s="68"/>
    </row>
    <row r="258" s="54" customFormat="1" ht="12.75">
      <c r="S258" s="68"/>
    </row>
    <row r="259" s="54" customFormat="1" ht="12.75">
      <c r="S259" s="68"/>
    </row>
    <row r="260" s="54" customFormat="1" ht="12.75">
      <c r="S260" s="68"/>
    </row>
    <row r="261" s="54" customFormat="1" ht="12.75">
      <c r="S261" s="68"/>
    </row>
    <row r="262" s="54" customFormat="1" ht="12.75">
      <c r="S262" s="68"/>
    </row>
    <row r="263" s="54" customFormat="1" ht="12.75">
      <c r="S263" s="68"/>
    </row>
    <row r="264" s="54" customFormat="1" ht="12.75">
      <c r="S264" s="68"/>
    </row>
    <row r="265" s="54" customFormat="1" ht="12.75">
      <c r="S265" s="68"/>
    </row>
    <row r="266" s="54" customFormat="1" ht="12.75">
      <c r="S266" s="68"/>
    </row>
    <row r="267" s="54" customFormat="1" ht="12.75">
      <c r="S267" s="68"/>
    </row>
    <row r="268" s="54" customFormat="1" ht="12.75">
      <c r="S268" s="68"/>
    </row>
    <row r="269" s="54" customFormat="1" ht="12.75">
      <c r="S269" s="68"/>
    </row>
    <row r="270" s="54" customFormat="1" ht="12.75">
      <c r="S270" s="68"/>
    </row>
    <row r="271" s="54" customFormat="1" ht="12.75">
      <c r="S271" s="68"/>
    </row>
    <row r="272" s="54" customFormat="1" ht="12.75">
      <c r="S272" s="68"/>
    </row>
    <row r="273" s="54" customFormat="1" ht="12.75">
      <c r="S273" s="68"/>
    </row>
    <row r="274" s="54" customFormat="1" ht="12.75">
      <c r="S274" s="68"/>
    </row>
    <row r="275" s="54" customFormat="1" ht="12.75">
      <c r="S275" s="68"/>
    </row>
    <row r="276" s="54" customFormat="1" ht="12.75">
      <c r="S276" s="68"/>
    </row>
    <row r="277" s="54" customFormat="1" ht="12.75">
      <c r="S277" s="68"/>
    </row>
    <row r="278" s="54" customFormat="1" ht="12.75">
      <c r="S278" s="68"/>
    </row>
    <row r="279" s="54" customFormat="1" ht="12.75">
      <c r="S279" s="68"/>
    </row>
    <row r="280" s="54" customFormat="1" ht="12.75">
      <c r="S280" s="68"/>
    </row>
    <row r="281" s="54" customFormat="1" ht="12.75">
      <c r="S281" s="68"/>
    </row>
    <row r="282" s="54" customFormat="1" ht="12.75">
      <c r="S282" s="68"/>
    </row>
    <row r="283" s="54" customFormat="1" ht="12.75">
      <c r="S283" s="68"/>
    </row>
    <row r="284" s="54" customFormat="1" ht="12.75">
      <c r="S284" s="68"/>
    </row>
    <row r="285" s="54" customFormat="1" ht="12.75">
      <c r="S285" s="68"/>
    </row>
    <row r="286" s="54" customFormat="1" ht="12.75">
      <c r="S286" s="68"/>
    </row>
    <row r="287" s="54" customFormat="1" ht="12.75">
      <c r="S287" s="68"/>
    </row>
    <row r="288" s="54" customFormat="1" ht="12.75">
      <c r="S288" s="68"/>
    </row>
    <row r="289" s="54" customFormat="1" ht="12.75">
      <c r="S289" s="68"/>
    </row>
    <row r="290" s="54" customFormat="1" ht="12.75">
      <c r="S290" s="68"/>
    </row>
    <row r="291" s="54" customFormat="1" ht="12.75">
      <c r="S291" s="68"/>
    </row>
    <row r="292" s="54" customFormat="1" ht="12.75">
      <c r="S292" s="68"/>
    </row>
    <row r="293" s="54" customFormat="1" ht="12.75">
      <c r="S293" s="68"/>
    </row>
    <row r="294" s="54" customFormat="1" ht="12.75">
      <c r="S294" s="68"/>
    </row>
    <row r="295" s="54" customFormat="1" ht="12.75">
      <c r="S295" s="68"/>
    </row>
    <row r="296" s="54" customFormat="1" ht="12.75">
      <c r="S296" s="68"/>
    </row>
    <row r="297" s="54" customFormat="1" ht="12.75">
      <c r="S297" s="68"/>
    </row>
    <row r="298" s="54" customFormat="1" ht="12.75">
      <c r="S298" s="68"/>
    </row>
    <row r="299" s="54" customFormat="1" ht="12.75">
      <c r="S299" s="68"/>
    </row>
    <row r="300" s="54" customFormat="1" ht="12.75">
      <c r="S300" s="68"/>
    </row>
    <row r="301" s="54" customFormat="1" ht="12.75">
      <c r="S301" s="68"/>
    </row>
    <row r="302" s="54" customFormat="1" ht="12.75">
      <c r="S302" s="68"/>
    </row>
    <row r="303" s="54" customFormat="1" ht="12.75">
      <c r="S303" s="68"/>
    </row>
    <row r="304" s="54" customFormat="1" ht="12.75">
      <c r="S304" s="68"/>
    </row>
    <row r="305" s="54" customFormat="1" ht="12.75">
      <c r="S305" s="68"/>
    </row>
    <row r="306" s="54" customFormat="1" ht="12.75">
      <c r="S306" s="68"/>
    </row>
    <row r="307" s="54" customFormat="1" ht="12.75">
      <c r="S307" s="68"/>
    </row>
    <row r="308" s="54" customFormat="1" ht="12.75">
      <c r="S308" s="68"/>
    </row>
    <row r="309" s="54" customFormat="1" ht="12.75">
      <c r="S309" s="68"/>
    </row>
    <row r="310" s="54" customFormat="1" ht="12.75">
      <c r="S310" s="68"/>
    </row>
    <row r="311" s="54" customFormat="1" ht="12.75">
      <c r="S311" s="68"/>
    </row>
    <row r="312" s="54" customFormat="1" ht="12.75">
      <c r="S312" s="68"/>
    </row>
    <row r="313" s="54" customFormat="1" ht="12.75">
      <c r="S313" s="68"/>
    </row>
    <row r="314" s="54" customFormat="1" ht="12.75">
      <c r="S314" s="68"/>
    </row>
    <row r="315" s="54" customFormat="1" ht="12.75">
      <c r="S315" s="68"/>
    </row>
    <row r="316" s="54" customFormat="1" ht="12.75">
      <c r="S316" s="68"/>
    </row>
    <row r="317" s="54" customFormat="1" ht="12.75">
      <c r="S317" s="68"/>
    </row>
    <row r="318" s="54" customFormat="1" ht="12.75">
      <c r="S318" s="68"/>
    </row>
    <row r="319" s="54" customFormat="1" ht="12.75">
      <c r="S319" s="68"/>
    </row>
    <row r="320" s="54" customFormat="1" ht="12.75">
      <c r="S320" s="68"/>
    </row>
    <row r="321" s="54" customFormat="1" ht="12.75">
      <c r="S321" s="68"/>
    </row>
    <row r="322" s="54" customFormat="1" ht="12.75">
      <c r="S322" s="68"/>
    </row>
    <row r="323" s="54" customFormat="1" ht="12.75">
      <c r="S323" s="68"/>
    </row>
    <row r="324" s="54" customFormat="1" ht="12.75">
      <c r="S324" s="68"/>
    </row>
    <row r="325" s="54" customFormat="1" ht="12.75">
      <c r="S325" s="68"/>
    </row>
    <row r="326" s="54" customFormat="1" ht="12.75">
      <c r="S326" s="68"/>
    </row>
    <row r="327" s="54" customFormat="1" ht="12.75">
      <c r="S327" s="68"/>
    </row>
    <row r="328" s="54" customFormat="1" ht="12.75">
      <c r="S328" s="68"/>
    </row>
    <row r="329" s="54" customFormat="1" ht="12.75">
      <c r="S329" s="68"/>
    </row>
    <row r="330" s="54" customFormat="1" ht="12.75">
      <c r="S330" s="68"/>
    </row>
    <row r="331" s="54" customFormat="1" ht="12.75">
      <c r="S331" s="68"/>
    </row>
    <row r="332" s="54" customFormat="1" ht="12.75">
      <c r="S332" s="68"/>
    </row>
    <row r="333" s="54" customFormat="1" ht="12.75">
      <c r="S333" s="68"/>
    </row>
    <row r="334" s="54" customFormat="1" ht="12.75">
      <c r="S334" s="68"/>
    </row>
    <row r="335" s="54" customFormat="1" ht="12.75">
      <c r="S335" s="68"/>
    </row>
    <row r="336" s="54" customFormat="1" ht="12.75">
      <c r="S336" s="68"/>
    </row>
    <row r="337" s="54" customFormat="1" ht="12.75">
      <c r="S337" s="68"/>
    </row>
    <row r="338" s="54" customFormat="1" ht="12.75">
      <c r="S338" s="68"/>
    </row>
    <row r="339" s="54" customFormat="1" ht="12.75">
      <c r="S339" s="68"/>
    </row>
    <row r="340" s="54" customFormat="1" ht="12.75">
      <c r="S340" s="68"/>
    </row>
    <row r="341" s="54" customFormat="1" ht="12.75">
      <c r="S341" s="68"/>
    </row>
    <row r="342" s="54" customFormat="1" ht="12.75">
      <c r="S342" s="68"/>
    </row>
    <row r="343" s="54" customFormat="1" ht="12.75">
      <c r="S343" s="68"/>
    </row>
    <row r="344" s="54" customFormat="1" ht="12.75">
      <c r="S344" s="68"/>
    </row>
    <row r="345" s="54" customFormat="1" ht="12.75">
      <c r="S345" s="68"/>
    </row>
    <row r="346" s="54" customFormat="1" ht="12.75">
      <c r="S346" s="68"/>
    </row>
    <row r="347" s="54" customFormat="1" ht="12.75">
      <c r="S347" s="68"/>
    </row>
    <row r="348" s="54" customFormat="1" ht="12.75">
      <c r="S348" s="68"/>
    </row>
    <row r="349" s="54" customFormat="1" ht="12.75">
      <c r="S349" s="68"/>
    </row>
    <row r="350" s="54" customFormat="1" ht="12.75">
      <c r="S350" s="68"/>
    </row>
    <row r="351" s="54" customFormat="1" ht="12.75">
      <c r="S351" s="68"/>
    </row>
    <row r="352" s="54" customFormat="1" ht="12.75">
      <c r="S352" s="68"/>
    </row>
    <row r="353" s="54" customFormat="1" ht="12.75">
      <c r="S353" s="68"/>
    </row>
    <row r="354" s="54" customFormat="1" ht="12.75">
      <c r="S354" s="68"/>
    </row>
    <row r="355" s="54" customFormat="1" ht="12.75">
      <c r="S355" s="68"/>
    </row>
    <row r="356" s="54" customFormat="1" ht="12.75">
      <c r="S356" s="68"/>
    </row>
    <row r="357" s="54" customFormat="1" ht="12.75">
      <c r="S357" s="68"/>
    </row>
    <row r="358" s="54" customFormat="1" ht="12.75">
      <c r="S358" s="68"/>
    </row>
    <row r="359" s="54" customFormat="1" ht="12.75">
      <c r="S359" s="68"/>
    </row>
    <row r="360" s="54" customFormat="1" ht="12.75">
      <c r="S360" s="68"/>
    </row>
    <row r="361" s="54" customFormat="1" ht="12.75">
      <c r="S361" s="68"/>
    </row>
    <row r="362" s="54" customFormat="1" ht="12.75">
      <c r="S362" s="68"/>
    </row>
    <row r="363" s="54" customFormat="1" ht="12.75">
      <c r="S363" s="68"/>
    </row>
    <row r="364" s="54" customFormat="1" ht="12.75">
      <c r="S364" s="68"/>
    </row>
    <row r="365" s="54" customFormat="1" ht="12.75">
      <c r="S365" s="68"/>
    </row>
    <row r="366" s="54" customFormat="1" ht="12.75">
      <c r="S366" s="68"/>
    </row>
    <row r="367" s="54" customFormat="1" ht="12.75">
      <c r="S367" s="68"/>
    </row>
    <row r="368" s="54" customFormat="1" ht="12.75">
      <c r="S368" s="68"/>
    </row>
    <row r="369" s="54" customFormat="1" ht="12.75">
      <c r="S369" s="68"/>
    </row>
    <row r="370" s="54" customFormat="1" ht="12.75">
      <c r="S370" s="68"/>
    </row>
    <row r="371" s="54" customFormat="1" ht="12.75">
      <c r="S371" s="68"/>
    </row>
    <row r="372" s="54" customFormat="1" ht="12.75">
      <c r="S372" s="68"/>
    </row>
    <row r="373" s="54" customFormat="1" ht="12.75">
      <c r="S373" s="68"/>
    </row>
    <row r="374" s="54" customFormat="1" ht="12.75">
      <c r="S374" s="68"/>
    </row>
    <row r="375" s="54" customFormat="1" ht="12.75">
      <c r="S375" s="68"/>
    </row>
    <row r="376" s="54" customFormat="1" ht="12.75">
      <c r="S376" s="68"/>
    </row>
    <row r="377" s="54" customFormat="1" ht="12.75">
      <c r="S377" s="68"/>
    </row>
    <row r="378" s="54" customFormat="1" ht="12.75">
      <c r="S378" s="68"/>
    </row>
    <row r="379" s="54" customFormat="1" ht="12.75">
      <c r="S379" s="68"/>
    </row>
    <row r="380" s="54" customFormat="1" ht="12.75">
      <c r="S380" s="68"/>
    </row>
    <row r="381" s="54" customFormat="1" ht="12.75">
      <c r="S381" s="68"/>
    </row>
    <row r="382" s="54" customFormat="1" ht="12.75">
      <c r="S382" s="68"/>
    </row>
    <row r="383" s="54" customFormat="1" ht="12.75">
      <c r="S383" s="68"/>
    </row>
    <row r="384" s="54" customFormat="1" ht="12.75">
      <c r="S384" s="68"/>
    </row>
    <row r="385" s="54" customFormat="1" ht="12.75">
      <c r="S385" s="68"/>
    </row>
    <row r="386" s="54" customFormat="1" ht="12.75">
      <c r="S386" s="68"/>
    </row>
    <row r="387" s="54" customFormat="1" ht="12.75">
      <c r="S387" s="68"/>
    </row>
    <row r="388" s="54" customFormat="1" ht="12.75">
      <c r="S388" s="68"/>
    </row>
    <row r="389" s="54" customFormat="1" ht="12.75">
      <c r="S389" s="68"/>
    </row>
    <row r="390" s="54" customFormat="1" ht="12.75">
      <c r="S390" s="68"/>
    </row>
    <row r="391" s="54" customFormat="1" ht="12.75">
      <c r="S391" s="68"/>
    </row>
    <row r="392" s="54" customFormat="1" ht="12.75">
      <c r="S392" s="68"/>
    </row>
    <row r="393" s="54" customFormat="1" ht="12.75">
      <c r="S393" s="68"/>
    </row>
    <row r="394" s="54" customFormat="1" ht="12.75">
      <c r="S394" s="68"/>
    </row>
    <row r="395" s="54" customFormat="1" ht="12.75">
      <c r="S395" s="68"/>
    </row>
    <row r="396" s="54" customFormat="1" ht="12.75">
      <c r="S396" s="68"/>
    </row>
    <row r="397" s="54" customFormat="1" ht="12.75">
      <c r="S397" s="68"/>
    </row>
    <row r="398" s="54" customFormat="1" ht="12.75">
      <c r="S398" s="68"/>
    </row>
    <row r="399" s="54" customFormat="1" ht="12.75">
      <c r="S399" s="68"/>
    </row>
    <row r="400" s="54" customFormat="1" ht="12.75">
      <c r="S400" s="68"/>
    </row>
    <row r="401" s="54" customFormat="1" ht="12.75">
      <c r="S401" s="68"/>
    </row>
    <row r="402" s="54" customFormat="1" ht="12.75">
      <c r="S402" s="68"/>
    </row>
    <row r="403" s="54" customFormat="1" ht="12.75">
      <c r="S403" s="68"/>
    </row>
    <row r="404" s="54" customFormat="1" ht="12.75">
      <c r="S404" s="68"/>
    </row>
    <row r="405" s="54" customFormat="1" ht="12.75">
      <c r="S405" s="68"/>
    </row>
    <row r="406" s="54" customFormat="1" ht="12.75">
      <c r="S406" s="68"/>
    </row>
    <row r="407" s="54" customFormat="1" ht="12.75">
      <c r="S407" s="68"/>
    </row>
    <row r="408" s="54" customFormat="1" ht="12.75">
      <c r="S408" s="68"/>
    </row>
    <row r="409" s="54" customFormat="1" ht="12.75">
      <c r="S409" s="68"/>
    </row>
    <row r="410" s="54" customFormat="1" ht="12.75">
      <c r="S410" s="68"/>
    </row>
    <row r="411" s="54" customFormat="1" ht="12.75">
      <c r="S411" s="68"/>
    </row>
    <row r="412" s="54" customFormat="1" ht="12.75">
      <c r="S412" s="68"/>
    </row>
    <row r="413" s="54" customFormat="1" ht="12.75">
      <c r="S413" s="68"/>
    </row>
    <row r="414" s="54" customFormat="1" ht="12.75">
      <c r="S414" s="68"/>
    </row>
    <row r="415" s="54" customFormat="1" ht="12.75">
      <c r="S415" s="68"/>
    </row>
    <row r="416" s="54" customFormat="1" ht="12.75">
      <c r="S416" s="68"/>
    </row>
    <row r="417" s="54" customFormat="1" ht="12.75">
      <c r="S417" s="68"/>
    </row>
    <row r="418" s="54" customFormat="1" ht="12.75">
      <c r="S418" s="68"/>
    </row>
    <row r="419" s="54" customFormat="1" ht="12.75">
      <c r="S419" s="68"/>
    </row>
    <row r="420" s="54" customFormat="1" ht="12.75">
      <c r="S420" s="68"/>
    </row>
    <row r="421" s="54" customFormat="1" ht="12.75">
      <c r="S421" s="68"/>
    </row>
    <row r="422" s="54" customFormat="1" ht="12.75">
      <c r="S422" s="68"/>
    </row>
    <row r="423" s="54" customFormat="1" ht="12.75">
      <c r="S423" s="68"/>
    </row>
    <row r="424" s="54" customFormat="1" ht="12.75">
      <c r="S424" s="68"/>
    </row>
    <row r="425" s="54" customFormat="1" ht="12.75">
      <c r="S425" s="68"/>
    </row>
    <row r="426" s="54" customFormat="1" ht="12.75">
      <c r="S426" s="68"/>
    </row>
    <row r="427" s="54" customFormat="1" ht="12.75">
      <c r="S427" s="68"/>
    </row>
    <row r="428" s="54" customFormat="1" ht="12.75">
      <c r="S428" s="68"/>
    </row>
    <row r="429" s="54" customFormat="1" ht="12.75">
      <c r="S429" s="68"/>
    </row>
    <row r="430" s="54" customFormat="1" ht="12.75">
      <c r="S430" s="68"/>
    </row>
    <row r="431" s="54" customFormat="1" ht="12.75">
      <c r="S431" s="68"/>
    </row>
    <row r="432" s="54" customFormat="1" ht="12.75">
      <c r="S432" s="68"/>
    </row>
    <row r="433" s="54" customFormat="1" ht="12.75">
      <c r="S433" s="68"/>
    </row>
    <row r="434" s="54" customFormat="1" ht="12.75">
      <c r="S434" s="68"/>
    </row>
    <row r="435" s="54" customFormat="1" ht="12.75">
      <c r="S435" s="68"/>
    </row>
    <row r="436" s="54" customFormat="1" ht="12.75">
      <c r="S436" s="68"/>
    </row>
    <row r="437" s="54" customFormat="1" ht="12.75">
      <c r="S437" s="68"/>
    </row>
    <row r="438" s="54" customFormat="1" ht="12.75">
      <c r="S438" s="68"/>
    </row>
    <row r="439" s="54" customFormat="1" ht="12.75">
      <c r="S439" s="68"/>
    </row>
    <row r="440" s="54" customFormat="1" ht="12.75">
      <c r="S440" s="68"/>
    </row>
    <row r="441" s="54" customFormat="1" ht="12.75">
      <c r="S441" s="68"/>
    </row>
    <row r="442" s="54" customFormat="1" ht="12.75">
      <c r="S442" s="68"/>
    </row>
    <row r="443" s="54" customFormat="1" ht="12.75">
      <c r="S443" s="68"/>
    </row>
    <row r="444" s="54" customFormat="1" ht="12.75">
      <c r="S444" s="68"/>
    </row>
    <row r="445" s="54" customFormat="1" ht="12.75">
      <c r="S445" s="68"/>
    </row>
    <row r="446" s="54" customFormat="1" ht="12.75">
      <c r="S446" s="68"/>
    </row>
    <row r="447" s="54" customFormat="1" ht="12.75">
      <c r="S447" s="68"/>
    </row>
    <row r="448" s="54" customFormat="1" ht="12.75">
      <c r="S448" s="68"/>
    </row>
    <row r="449" s="54" customFormat="1" ht="12.75">
      <c r="S449" s="68"/>
    </row>
    <row r="450" s="54" customFormat="1" ht="12.75">
      <c r="S450" s="68"/>
    </row>
    <row r="451" s="54" customFormat="1" ht="12.75">
      <c r="S451" s="68"/>
    </row>
    <row r="452" s="54" customFormat="1" ht="12.75">
      <c r="S452" s="68"/>
    </row>
    <row r="453" s="54" customFormat="1" ht="12.75">
      <c r="S453" s="68"/>
    </row>
    <row r="454" s="54" customFormat="1" ht="12.75">
      <c r="S454" s="68"/>
    </row>
    <row r="455" s="54" customFormat="1" ht="12.75">
      <c r="S455" s="68"/>
    </row>
    <row r="456" s="54" customFormat="1" ht="12.75">
      <c r="S456" s="68"/>
    </row>
    <row r="457" s="54" customFormat="1" ht="12.75">
      <c r="S457" s="68"/>
    </row>
    <row r="458" s="54" customFormat="1" ht="12.75">
      <c r="S458" s="68"/>
    </row>
    <row r="459" s="54" customFormat="1" ht="12.75">
      <c r="S459" s="68"/>
    </row>
    <row r="460" s="54" customFormat="1" ht="12.75">
      <c r="S460" s="68"/>
    </row>
    <row r="461" s="54" customFormat="1" ht="12.75">
      <c r="S461" s="68"/>
    </row>
    <row r="462" s="54" customFormat="1" ht="12.75">
      <c r="S462" s="68"/>
    </row>
    <row r="463" s="54" customFormat="1" ht="12.75">
      <c r="S463" s="68"/>
    </row>
    <row r="464" s="54" customFormat="1" ht="12.75">
      <c r="S464" s="68"/>
    </row>
    <row r="465" s="54" customFormat="1" ht="12.75">
      <c r="S465" s="68"/>
    </row>
    <row r="466" s="54" customFormat="1" ht="12.75">
      <c r="S466" s="68"/>
    </row>
    <row r="467" s="54" customFormat="1" ht="12.75">
      <c r="S467" s="68"/>
    </row>
    <row r="468" s="54" customFormat="1" ht="12.75">
      <c r="S468" s="68"/>
    </row>
    <row r="469" s="54" customFormat="1" ht="12.75">
      <c r="S469" s="68"/>
    </row>
    <row r="470" s="54" customFormat="1" ht="12.75">
      <c r="S470" s="68"/>
    </row>
    <row r="471" s="54" customFormat="1" ht="12.75">
      <c r="S471" s="68"/>
    </row>
    <row r="472" s="54" customFormat="1" ht="12.75">
      <c r="S472" s="68"/>
    </row>
    <row r="473" s="54" customFormat="1" ht="12.75">
      <c r="S473" s="68"/>
    </row>
    <row r="474" s="54" customFormat="1" ht="12.75">
      <c r="S474" s="68"/>
    </row>
    <row r="475" s="54" customFormat="1" ht="12.75">
      <c r="S475" s="68"/>
    </row>
    <row r="476" s="54" customFormat="1" ht="12.75">
      <c r="S476" s="68"/>
    </row>
    <row r="477" s="54" customFormat="1" ht="12.75">
      <c r="S477" s="68"/>
    </row>
    <row r="478" s="54" customFormat="1" ht="12.75">
      <c r="S478" s="68"/>
    </row>
    <row r="479" s="54" customFormat="1" ht="12.75">
      <c r="S479" s="68"/>
    </row>
    <row r="480" s="54" customFormat="1" ht="12.75">
      <c r="S480" s="68"/>
    </row>
    <row r="481" s="54" customFormat="1" ht="12.75">
      <c r="S481" s="68"/>
    </row>
    <row r="482" s="54" customFormat="1" ht="12.75">
      <c r="S482" s="68"/>
    </row>
    <row r="483" s="54" customFormat="1" ht="12.75">
      <c r="S483" s="68"/>
    </row>
    <row r="484" s="54" customFormat="1" ht="12.75">
      <c r="S484" s="68"/>
    </row>
    <row r="485" s="54" customFormat="1" ht="12.75">
      <c r="S485" s="68"/>
    </row>
    <row r="486" s="54" customFormat="1" ht="12.75">
      <c r="S486" s="68"/>
    </row>
    <row r="487" s="54" customFormat="1" ht="12.75">
      <c r="S487" s="68"/>
    </row>
    <row r="488" s="54" customFormat="1" ht="12.75">
      <c r="S488" s="68"/>
    </row>
    <row r="489" s="54" customFormat="1" ht="12.75">
      <c r="S489" s="68"/>
    </row>
    <row r="490" s="54" customFormat="1" ht="12.75">
      <c r="S490" s="68"/>
    </row>
    <row r="491" s="54" customFormat="1" ht="12.75">
      <c r="S491" s="68"/>
    </row>
    <row r="492" s="54" customFormat="1" ht="12.75">
      <c r="S492" s="68"/>
    </row>
    <row r="493" s="54" customFormat="1" ht="12.75">
      <c r="S493" s="68"/>
    </row>
    <row r="494" s="54" customFormat="1" ht="12.75">
      <c r="S494" s="68"/>
    </row>
    <row r="495" s="54" customFormat="1" ht="12.75">
      <c r="S495" s="68"/>
    </row>
    <row r="496" s="54" customFormat="1" ht="12.75">
      <c r="S496" s="68"/>
    </row>
    <row r="497" s="54" customFormat="1" ht="12.75">
      <c r="S497" s="68"/>
    </row>
    <row r="498" s="54" customFormat="1" ht="12.75">
      <c r="S498" s="68"/>
    </row>
    <row r="499" s="54" customFormat="1" ht="12.75">
      <c r="S499" s="68"/>
    </row>
    <row r="500" s="54" customFormat="1" ht="12.75">
      <c r="S500" s="68"/>
    </row>
    <row r="501" s="54" customFormat="1" ht="12.75">
      <c r="S501" s="68"/>
    </row>
    <row r="502" s="54" customFormat="1" ht="12.75">
      <c r="S502" s="68"/>
    </row>
    <row r="503" s="54" customFormat="1" ht="12.75">
      <c r="S503" s="68"/>
    </row>
    <row r="504" s="54" customFormat="1" ht="12.75">
      <c r="S504" s="68"/>
    </row>
    <row r="505" s="54" customFormat="1" ht="12.75">
      <c r="S505" s="68"/>
    </row>
    <row r="506" s="54" customFormat="1" ht="12.75">
      <c r="S506" s="68"/>
    </row>
    <row r="507" s="54" customFormat="1" ht="12.75">
      <c r="S507" s="68"/>
    </row>
    <row r="508" s="54" customFormat="1" ht="12.75">
      <c r="S508" s="68"/>
    </row>
    <row r="509" s="54" customFormat="1" ht="12.75">
      <c r="S509" s="68"/>
    </row>
    <row r="510" s="54" customFormat="1" ht="12.75">
      <c r="S510" s="68"/>
    </row>
    <row r="511" s="54" customFormat="1" ht="12.75">
      <c r="S511" s="68"/>
    </row>
    <row r="512" s="54" customFormat="1" ht="12.75">
      <c r="S512" s="68"/>
    </row>
    <row r="513" s="54" customFormat="1" ht="12.75">
      <c r="S513" s="68"/>
    </row>
    <row r="514" s="54" customFormat="1" ht="12.75">
      <c r="S514" s="68"/>
    </row>
    <row r="515" s="54" customFormat="1" ht="12.75">
      <c r="S515" s="68"/>
    </row>
    <row r="516" s="54" customFormat="1" ht="12.75">
      <c r="S516" s="68"/>
    </row>
    <row r="517" s="54" customFormat="1" ht="12.75">
      <c r="S517" s="68"/>
    </row>
    <row r="518" s="54" customFormat="1" ht="12.75">
      <c r="S518" s="68"/>
    </row>
    <row r="519" s="54" customFormat="1" ht="12.75">
      <c r="S519" s="68"/>
    </row>
    <row r="520" s="54" customFormat="1" ht="12.75">
      <c r="S520" s="68"/>
    </row>
    <row r="521" s="54" customFormat="1" ht="12.75">
      <c r="S521" s="68"/>
    </row>
    <row r="522" s="54" customFormat="1" ht="12.75">
      <c r="S522" s="68"/>
    </row>
    <row r="523" s="54" customFormat="1" ht="12.75">
      <c r="S523" s="68"/>
    </row>
    <row r="524" s="54" customFormat="1" ht="12.75">
      <c r="S524" s="68"/>
    </row>
    <row r="525" s="54" customFormat="1" ht="12.75">
      <c r="S525" s="68"/>
    </row>
    <row r="526" s="54" customFormat="1" ht="12.75">
      <c r="S526" s="68"/>
    </row>
    <row r="527" s="54" customFormat="1" ht="12.75">
      <c r="S527" s="68"/>
    </row>
    <row r="528" s="54" customFormat="1" ht="12.75">
      <c r="S528" s="68"/>
    </row>
    <row r="529" s="54" customFormat="1" ht="12.75">
      <c r="S529" s="68"/>
    </row>
    <row r="530" s="54" customFormat="1" ht="12.75">
      <c r="S530" s="68"/>
    </row>
    <row r="531" s="54" customFormat="1" ht="12.75">
      <c r="S531" s="68"/>
    </row>
    <row r="532" s="54" customFormat="1" ht="12.75">
      <c r="S532" s="68"/>
    </row>
    <row r="533" s="54" customFormat="1" ht="12.75">
      <c r="S533" s="68"/>
    </row>
    <row r="534" s="54" customFormat="1" ht="12.75">
      <c r="S534" s="68"/>
    </row>
    <row r="535" s="54" customFormat="1" ht="12.75">
      <c r="S535" s="68"/>
    </row>
    <row r="536" s="54" customFormat="1" ht="12.75">
      <c r="S536" s="68"/>
    </row>
    <row r="537" s="54" customFormat="1" ht="12.75">
      <c r="S537" s="68"/>
    </row>
    <row r="538" s="54" customFormat="1" ht="12.75">
      <c r="S538" s="68"/>
    </row>
    <row r="539" s="54" customFormat="1" ht="12.75">
      <c r="S539" s="68"/>
    </row>
    <row r="540" s="54" customFormat="1" ht="12.75">
      <c r="S540" s="68"/>
    </row>
    <row r="541" s="54" customFormat="1" ht="12.75">
      <c r="S541" s="68"/>
    </row>
    <row r="542" s="54" customFormat="1" ht="12.75">
      <c r="S542" s="68"/>
    </row>
    <row r="543" s="54" customFormat="1" ht="12.75">
      <c r="S543" s="68"/>
    </row>
    <row r="544" s="54" customFormat="1" ht="12.75">
      <c r="S544" s="68"/>
    </row>
    <row r="545" s="54" customFormat="1" ht="12.75">
      <c r="S545" s="68"/>
    </row>
    <row r="546" s="54" customFormat="1" ht="12.75">
      <c r="S546" s="68"/>
    </row>
    <row r="547" s="54" customFormat="1" ht="12.75">
      <c r="S547" s="68"/>
    </row>
    <row r="548" s="54" customFormat="1" ht="12.75">
      <c r="S548" s="68"/>
    </row>
    <row r="549" s="54" customFormat="1" ht="12.75">
      <c r="S549" s="68"/>
    </row>
    <row r="550" s="54" customFormat="1" ht="12.75">
      <c r="S550" s="68"/>
    </row>
    <row r="551" s="54" customFormat="1" ht="12.75">
      <c r="S551" s="68"/>
    </row>
    <row r="552" s="54" customFormat="1" ht="12.75">
      <c r="S552" s="68"/>
    </row>
    <row r="553" s="54" customFormat="1" ht="12.75">
      <c r="S553" s="68"/>
    </row>
    <row r="554" s="54" customFormat="1" ht="12.75">
      <c r="S554" s="68"/>
    </row>
    <row r="555" s="54" customFormat="1" ht="12.75">
      <c r="S555" s="68"/>
    </row>
    <row r="556" s="54" customFormat="1" ht="12.75">
      <c r="S556" s="68"/>
    </row>
    <row r="557" s="54" customFormat="1" ht="12.75">
      <c r="S557" s="68"/>
    </row>
    <row r="558" s="54" customFormat="1" ht="12.75">
      <c r="S558" s="68"/>
    </row>
    <row r="559" s="54" customFormat="1" ht="12.75">
      <c r="S559" s="68"/>
    </row>
    <row r="560" s="54" customFormat="1" ht="12.75">
      <c r="S560" s="68"/>
    </row>
    <row r="561" s="54" customFormat="1" ht="12.75">
      <c r="S561" s="68"/>
    </row>
    <row r="562" s="54" customFormat="1" ht="12.75">
      <c r="S562" s="68"/>
    </row>
    <row r="563" s="54" customFormat="1" ht="12.75">
      <c r="S563" s="68"/>
    </row>
    <row r="564" s="54" customFormat="1" ht="12.75">
      <c r="S564" s="68"/>
    </row>
    <row r="565" s="54" customFormat="1" ht="12.75">
      <c r="S565" s="68"/>
    </row>
    <row r="566" s="54" customFormat="1" ht="12.75">
      <c r="S566" s="68"/>
    </row>
    <row r="567" spans="1:19" s="54" customFormat="1" ht="12.75">
      <c r="A567" s="49"/>
      <c r="S567" s="68"/>
    </row>
    <row r="568" spans="1:19" s="54" customFormat="1" ht="12.75">
      <c r="A568" s="49"/>
      <c r="S568" s="68"/>
    </row>
    <row r="569" spans="1:19" s="54" customFormat="1" ht="12.75">
      <c r="A569" s="49"/>
      <c r="S569" s="68"/>
    </row>
    <row r="570" spans="1:19" s="54" customFormat="1" ht="12.75">
      <c r="A570" s="49"/>
      <c r="S570" s="68"/>
    </row>
  </sheetData>
  <sheetProtection/>
  <mergeCells count="1">
    <mergeCell ref="A1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5"/>
  <sheetViews>
    <sheetView zoomScalePageLayoutView="0" workbookViewId="0" topLeftCell="A1">
      <selection activeCell="Q26" sqref="Q26"/>
    </sheetView>
  </sheetViews>
  <sheetFormatPr defaultColWidth="22.625" defaultRowHeight="12.75"/>
  <cols>
    <col min="1" max="1" width="22.125" style="0" bestFit="1" customWidth="1"/>
    <col min="2" max="2" width="4.375" style="0" bestFit="1" customWidth="1"/>
    <col min="3" max="3" width="26.00390625" style="0" customWidth="1"/>
    <col min="4" max="11" width="3.75390625" style="0" customWidth="1"/>
    <col min="12" max="13" width="3.75390625" style="77" customWidth="1"/>
    <col min="14" max="16" width="3.75390625" style="0" customWidth="1"/>
  </cols>
  <sheetData>
    <row r="1" spans="1:9" ht="18">
      <c r="A1" s="70" t="s">
        <v>134</v>
      </c>
      <c r="B1" s="71"/>
      <c r="C1" s="71"/>
      <c r="H1" s="72"/>
      <c r="I1" t="s">
        <v>135</v>
      </c>
    </row>
    <row r="2" spans="1:9" ht="18">
      <c r="A2" s="73"/>
      <c r="B2" s="71"/>
      <c r="C2" s="71"/>
      <c r="H2" s="74"/>
      <c r="I2" t="s">
        <v>136</v>
      </c>
    </row>
    <row r="3" spans="1:16" ht="18">
      <c r="A3" s="75"/>
      <c r="B3" s="76"/>
      <c r="C3" s="76"/>
      <c r="D3" s="77"/>
      <c r="E3" s="77"/>
      <c r="F3" s="77"/>
      <c r="G3" s="77"/>
      <c r="H3" s="77"/>
      <c r="I3" s="77"/>
      <c r="J3" s="77"/>
      <c r="K3" s="77"/>
      <c r="N3" s="77"/>
      <c r="O3" s="77"/>
      <c r="P3" s="77"/>
    </row>
    <row r="4" spans="1:16" s="81" customFormat="1" ht="15.75">
      <c r="A4" s="78" t="s">
        <v>12</v>
      </c>
      <c r="B4" s="79" t="s">
        <v>97</v>
      </c>
      <c r="C4" s="79" t="s">
        <v>98</v>
      </c>
      <c r="D4" s="80">
        <v>1</v>
      </c>
      <c r="E4" s="80">
        <v>2</v>
      </c>
      <c r="F4" s="80">
        <v>3</v>
      </c>
      <c r="G4" s="80">
        <v>4</v>
      </c>
      <c r="H4" s="80">
        <v>5</v>
      </c>
      <c r="I4" s="80">
        <v>6</v>
      </c>
      <c r="J4" s="80">
        <v>7</v>
      </c>
      <c r="K4" s="80">
        <v>8</v>
      </c>
      <c r="L4" s="136">
        <v>9</v>
      </c>
      <c r="M4" s="136">
        <v>10</v>
      </c>
      <c r="N4" s="80" t="s">
        <v>100</v>
      </c>
      <c r="O4" s="80" t="s">
        <v>101</v>
      </c>
      <c r="P4" s="80" t="s">
        <v>102</v>
      </c>
    </row>
    <row r="5" spans="1:16" s="81" customFormat="1" ht="15.75">
      <c r="A5" s="78" t="s">
        <v>0</v>
      </c>
      <c r="B5" s="79"/>
      <c r="C5" s="79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s="81" customFormat="1" ht="12.75">
      <c r="A6" s="252" t="s">
        <v>63</v>
      </c>
      <c r="B6" s="82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s="81" customFormat="1" ht="12.75">
      <c r="A7" s="253"/>
      <c r="B7" s="82"/>
      <c r="C7" s="82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s="81" customFormat="1" ht="12.75">
      <c r="A8" s="254"/>
      <c r="B8" s="82"/>
      <c r="C8" s="82"/>
      <c r="D8" s="83"/>
      <c r="E8" s="83"/>
      <c r="F8" s="83"/>
      <c r="G8" s="83"/>
      <c r="H8" s="83"/>
      <c r="I8" s="83"/>
      <c r="J8" s="83"/>
      <c r="K8" s="83"/>
      <c r="L8" s="83"/>
      <c r="M8" s="83"/>
      <c r="N8" s="137"/>
      <c r="O8" s="83"/>
      <c r="P8" s="83"/>
    </row>
    <row r="9" spans="1:16" s="81" customFormat="1" ht="12.75">
      <c r="A9" s="252" t="s">
        <v>70</v>
      </c>
      <c r="B9" s="82">
        <v>1</v>
      </c>
      <c r="C9" s="82" t="s">
        <v>284</v>
      </c>
      <c r="D9" s="83"/>
      <c r="E9" s="83"/>
      <c r="F9" s="138"/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6" s="81" customFormat="1" ht="12.75">
      <c r="A10" s="253"/>
      <c r="B10" s="82"/>
      <c r="C10" s="82"/>
      <c r="D10" s="84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s="81" customFormat="1" ht="12.75">
      <c r="A11" s="254"/>
      <c r="B11" s="82"/>
      <c r="C11" s="82"/>
      <c r="D11" s="84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1:16" s="81" customFormat="1" ht="12.75">
      <c r="A12" s="252" t="s">
        <v>75</v>
      </c>
      <c r="B12" s="82">
        <v>9</v>
      </c>
      <c r="C12" s="82" t="s">
        <v>138</v>
      </c>
      <c r="D12" s="138"/>
      <c r="E12" s="83"/>
      <c r="F12" s="138"/>
      <c r="G12" s="83"/>
      <c r="H12" s="83"/>
      <c r="I12" s="83"/>
      <c r="J12" s="83"/>
      <c r="K12" s="83"/>
      <c r="L12" s="83"/>
      <c r="M12" s="83"/>
      <c r="N12" s="83"/>
      <c r="O12" s="83"/>
      <c r="P12" s="83"/>
    </row>
    <row r="13" spans="1:16" s="81" customFormat="1" ht="12.75">
      <c r="A13" s="254"/>
      <c r="B13" s="82"/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s="81" customFormat="1" ht="12.75">
      <c r="A14" s="252" t="s">
        <v>87</v>
      </c>
      <c r="B14" s="82">
        <v>11</v>
      </c>
      <c r="C14" s="82" t="s">
        <v>197</v>
      </c>
      <c r="D14" s="138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6" s="81" customFormat="1" ht="12.75">
      <c r="A15" s="253"/>
      <c r="B15" s="82"/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 s="81" customFormat="1" ht="12.75">
      <c r="A16" s="254"/>
      <c r="B16" s="82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</row>
    <row r="17" spans="1:16" s="81" customFormat="1" ht="12.75">
      <c r="A17" s="252" t="s">
        <v>78</v>
      </c>
      <c r="B17" s="82">
        <v>11</v>
      </c>
      <c r="C17" s="82" t="s">
        <v>242</v>
      </c>
      <c r="D17" s="83"/>
      <c r="E17" s="83"/>
      <c r="F17" s="138"/>
      <c r="G17" s="83"/>
      <c r="H17" s="138"/>
      <c r="I17" s="83"/>
      <c r="J17" s="83"/>
      <c r="K17" s="83"/>
      <c r="L17" s="83"/>
      <c r="M17" s="83"/>
      <c r="N17" s="83"/>
      <c r="O17" s="83"/>
      <c r="P17" s="83"/>
    </row>
    <row r="18" spans="1:16" s="81" customFormat="1" ht="12.75">
      <c r="A18" s="253"/>
      <c r="B18" s="82">
        <v>10</v>
      </c>
      <c r="C18" s="82" t="s">
        <v>243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138"/>
      <c r="O18" s="83"/>
      <c r="P18" s="83"/>
    </row>
    <row r="19" spans="1:16" s="81" customFormat="1" ht="12.75">
      <c r="A19" s="253"/>
      <c r="B19" s="85"/>
      <c r="C19" s="82"/>
      <c r="D19" s="83"/>
      <c r="E19" s="83"/>
      <c r="F19" s="83"/>
      <c r="G19" s="83"/>
      <c r="H19" s="83"/>
      <c r="I19" s="84"/>
      <c r="J19" s="83"/>
      <c r="K19" s="83"/>
      <c r="L19" s="83"/>
      <c r="M19" s="83"/>
      <c r="N19" s="83"/>
      <c r="O19" s="83"/>
      <c r="P19" s="83"/>
    </row>
    <row r="20" spans="1:16" s="81" customFormat="1" ht="12.75">
      <c r="A20" s="54"/>
      <c r="B20" s="54"/>
      <c r="C20" s="54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s="81" customFormat="1" ht="12.75">
      <c r="A21" s="54"/>
      <c r="B21" s="54"/>
      <c r="C21" s="54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1:16" s="81" customFormat="1" ht="15.75">
      <c r="A22" s="78" t="s">
        <v>2</v>
      </c>
      <c r="B22" s="79" t="s">
        <v>97</v>
      </c>
      <c r="C22" s="79" t="s">
        <v>98</v>
      </c>
      <c r="D22" s="80">
        <v>1</v>
      </c>
      <c r="E22" s="80">
        <v>2</v>
      </c>
      <c r="F22" s="80">
        <v>3</v>
      </c>
      <c r="G22" s="80">
        <v>4</v>
      </c>
      <c r="H22" s="80">
        <v>5</v>
      </c>
      <c r="I22" s="80">
        <v>6</v>
      </c>
      <c r="J22" s="80">
        <v>7</v>
      </c>
      <c r="K22" s="80">
        <v>8</v>
      </c>
      <c r="L22" s="136">
        <v>9</v>
      </c>
      <c r="M22" s="136">
        <v>10</v>
      </c>
      <c r="N22" s="80" t="s">
        <v>100</v>
      </c>
      <c r="O22" s="80" t="s">
        <v>101</v>
      </c>
      <c r="P22" s="80" t="s">
        <v>102</v>
      </c>
    </row>
    <row r="23" spans="1:16" s="81" customFormat="1" ht="12.75">
      <c r="A23" s="249" t="s">
        <v>196</v>
      </c>
      <c r="B23" s="83">
        <v>7</v>
      </c>
      <c r="C23" s="83" t="s">
        <v>270</v>
      </c>
      <c r="D23" s="83"/>
      <c r="E23" s="83"/>
      <c r="F23" s="83"/>
      <c r="G23" s="83"/>
      <c r="H23" s="83"/>
      <c r="I23" s="83"/>
      <c r="J23" s="87"/>
      <c r="K23" s="148"/>
      <c r="L23" s="87"/>
      <c r="M23" s="87"/>
      <c r="N23" s="83"/>
      <c r="O23" s="83"/>
      <c r="P23" s="83"/>
    </row>
    <row r="24" spans="1:17" s="81" customFormat="1" ht="12.75">
      <c r="A24" s="250"/>
      <c r="B24" s="83">
        <v>1</v>
      </c>
      <c r="C24" s="83" t="s">
        <v>364</v>
      </c>
      <c r="D24" s="83"/>
      <c r="E24" s="83"/>
      <c r="F24" s="83"/>
      <c r="G24" s="83"/>
      <c r="H24" s="83"/>
      <c r="I24" s="83"/>
      <c r="J24" s="87"/>
      <c r="K24" s="195"/>
      <c r="L24" s="87"/>
      <c r="M24" s="87"/>
      <c r="N24" s="83"/>
      <c r="O24" s="83"/>
      <c r="P24" s="83"/>
      <c r="Q24" t="s">
        <v>264</v>
      </c>
    </row>
    <row r="25" spans="1:17" s="81" customFormat="1" ht="12.75">
      <c r="A25" s="250"/>
      <c r="B25" s="83">
        <v>9</v>
      </c>
      <c r="C25" s="83" t="s">
        <v>391</v>
      </c>
      <c r="D25" s="83"/>
      <c r="E25" s="83"/>
      <c r="F25" s="83"/>
      <c r="G25" s="83"/>
      <c r="H25" s="83"/>
      <c r="I25" s="83"/>
      <c r="J25" s="87"/>
      <c r="K25" s="87"/>
      <c r="L25" s="87"/>
      <c r="M25" s="87"/>
      <c r="N25" s="138"/>
      <c r="O25" s="83"/>
      <c r="P25" s="83"/>
      <c r="Q25"/>
    </row>
    <row r="26" spans="1:16" s="81" customFormat="1" ht="12.75">
      <c r="A26" s="251"/>
      <c r="B26" s="83">
        <v>5</v>
      </c>
      <c r="C26" s="83" t="s">
        <v>234</v>
      </c>
      <c r="D26" s="83"/>
      <c r="E26" s="83"/>
      <c r="F26" s="83"/>
      <c r="G26" s="83"/>
      <c r="H26" s="83"/>
      <c r="I26" s="83"/>
      <c r="J26" s="87"/>
      <c r="K26" s="87"/>
      <c r="L26" s="148"/>
      <c r="M26" s="87"/>
      <c r="N26" s="83"/>
      <c r="O26" s="83"/>
      <c r="P26" s="83"/>
    </row>
    <row r="27" spans="1:16" s="81" customFormat="1" ht="12.75">
      <c r="A27" s="249" t="s">
        <v>89</v>
      </c>
      <c r="B27" s="83">
        <v>9</v>
      </c>
      <c r="C27" s="83" t="s">
        <v>299</v>
      </c>
      <c r="D27" s="83"/>
      <c r="E27" s="83"/>
      <c r="F27" s="83"/>
      <c r="G27" s="138"/>
      <c r="H27" s="83"/>
      <c r="I27" s="83"/>
      <c r="J27" s="87"/>
      <c r="K27" s="87"/>
      <c r="L27" s="87"/>
      <c r="M27" s="87"/>
      <c r="N27" s="83"/>
      <c r="O27" s="83"/>
      <c r="P27" s="83"/>
    </row>
    <row r="28" spans="1:16" s="81" customFormat="1" ht="12.75">
      <c r="A28" s="250"/>
      <c r="B28" s="83">
        <v>8</v>
      </c>
      <c r="C28" s="83" t="s">
        <v>305</v>
      </c>
      <c r="D28" s="83"/>
      <c r="E28" s="83"/>
      <c r="F28" s="83"/>
      <c r="G28" s="83"/>
      <c r="H28" s="83"/>
      <c r="I28" s="138"/>
      <c r="J28" s="87"/>
      <c r="K28" s="87"/>
      <c r="L28" s="87"/>
      <c r="M28" s="87"/>
      <c r="N28" s="83"/>
      <c r="O28" s="83"/>
      <c r="P28" s="83"/>
    </row>
    <row r="29" spans="1:16" s="81" customFormat="1" ht="12.75">
      <c r="A29" s="250"/>
      <c r="B29" s="83">
        <v>7</v>
      </c>
      <c r="C29" s="83" t="s">
        <v>293</v>
      </c>
      <c r="D29" s="83"/>
      <c r="E29" s="83"/>
      <c r="F29" s="83"/>
      <c r="G29" s="83"/>
      <c r="H29" s="83"/>
      <c r="I29" s="83"/>
      <c r="J29" s="87"/>
      <c r="K29" s="87"/>
      <c r="L29" s="87"/>
      <c r="M29" s="87"/>
      <c r="N29" s="138"/>
      <c r="O29" s="83"/>
      <c r="P29" s="83"/>
    </row>
    <row r="30" spans="1:16" s="81" customFormat="1" ht="12.75">
      <c r="A30" s="251"/>
      <c r="B30" s="83">
        <v>2</v>
      </c>
      <c r="C30" s="83" t="s">
        <v>336</v>
      </c>
      <c r="D30" s="83"/>
      <c r="E30" s="83"/>
      <c r="F30" s="83"/>
      <c r="G30" s="83"/>
      <c r="H30" s="83"/>
      <c r="I30" s="84"/>
      <c r="J30" s="87"/>
      <c r="K30" s="87"/>
      <c r="L30" s="148"/>
      <c r="M30" s="87"/>
      <c r="N30" s="83"/>
      <c r="O30" s="83"/>
      <c r="P30" s="83"/>
    </row>
    <row r="31" spans="1:16" s="81" customFormat="1" ht="12.75">
      <c r="A31" s="249" t="s">
        <v>81</v>
      </c>
      <c r="B31" s="83">
        <v>8</v>
      </c>
      <c r="C31" s="83" t="s">
        <v>132</v>
      </c>
      <c r="D31" s="138"/>
      <c r="E31" s="83"/>
      <c r="F31" s="83"/>
      <c r="G31" s="83"/>
      <c r="H31" s="83"/>
      <c r="I31" s="83"/>
      <c r="J31" s="87"/>
      <c r="K31" s="87"/>
      <c r="L31" s="87"/>
      <c r="M31" s="87"/>
      <c r="N31" s="83"/>
      <c r="O31" s="83"/>
      <c r="P31" s="83"/>
    </row>
    <row r="32" spans="1:16" s="81" customFormat="1" ht="12.75">
      <c r="A32" s="250"/>
      <c r="B32" s="83">
        <v>6</v>
      </c>
      <c r="C32" s="83" t="s">
        <v>226</v>
      </c>
      <c r="D32" s="83"/>
      <c r="E32" s="138"/>
      <c r="F32" s="83"/>
      <c r="G32" s="83"/>
      <c r="H32" s="83"/>
      <c r="I32" s="83"/>
      <c r="J32" s="87"/>
      <c r="K32" s="87"/>
      <c r="L32" s="87"/>
      <c r="M32" s="87"/>
      <c r="N32" s="83"/>
      <c r="O32" s="83"/>
      <c r="P32" s="83"/>
    </row>
    <row r="33" spans="1:16" s="81" customFormat="1" ht="12.75">
      <c r="A33" s="251"/>
      <c r="B33" s="83"/>
      <c r="C33" s="83"/>
      <c r="D33" s="83"/>
      <c r="E33" s="83"/>
      <c r="F33" s="83"/>
      <c r="G33" s="83"/>
      <c r="H33" s="83"/>
      <c r="I33" s="83"/>
      <c r="J33" s="87"/>
      <c r="K33" s="87"/>
      <c r="L33" s="87"/>
      <c r="M33" s="87"/>
      <c r="N33" s="83"/>
      <c r="O33" s="83"/>
      <c r="P33" s="83"/>
    </row>
    <row r="34" spans="1:16" s="81" customFormat="1" ht="12.75">
      <c r="A34" s="88" t="s">
        <v>68</v>
      </c>
      <c r="B34" s="83"/>
      <c r="C34" s="83"/>
      <c r="D34" s="83"/>
      <c r="E34" s="83"/>
      <c r="F34" s="83"/>
      <c r="G34" s="83"/>
      <c r="H34" s="83"/>
      <c r="I34" s="83"/>
      <c r="J34" s="87"/>
      <c r="K34" s="87"/>
      <c r="L34" s="87"/>
      <c r="M34" s="87"/>
      <c r="N34" s="83"/>
      <c r="O34" s="83"/>
      <c r="P34" s="83"/>
    </row>
    <row r="35" spans="1:16" s="81" customFormat="1" ht="12.75">
      <c r="A35" s="249" t="s">
        <v>129</v>
      </c>
      <c r="B35" s="83">
        <v>7</v>
      </c>
      <c r="C35" s="83" t="s">
        <v>300</v>
      </c>
      <c r="D35" s="83"/>
      <c r="E35" s="83"/>
      <c r="F35" s="83"/>
      <c r="G35" s="138"/>
      <c r="H35" s="83"/>
      <c r="I35" s="83"/>
      <c r="J35" s="87"/>
      <c r="K35" s="87"/>
      <c r="L35" s="87"/>
      <c r="M35" s="87"/>
      <c r="N35" s="83"/>
      <c r="O35" s="83"/>
      <c r="P35" s="83"/>
    </row>
    <row r="36" spans="1:16" s="81" customFormat="1" ht="12.75">
      <c r="A36" s="250"/>
      <c r="B36" s="83">
        <v>11</v>
      </c>
      <c r="C36" s="83" t="s">
        <v>365</v>
      </c>
      <c r="D36" s="83"/>
      <c r="E36" s="83"/>
      <c r="F36" s="83"/>
      <c r="G36" s="83"/>
      <c r="H36" s="83"/>
      <c r="I36" s="83"/>
      <c r="J36" s="87"/>
      <c r="K36" s="148"/>
      <c r="L36" s="87"/>
      <c r="M36" s="87"/>
      <c r="N36" s="83"/>
      <c r="O36" s="83"/>
      <c r="P36" s="83"/>
    </row>
    <row r="37" spans="1:16" s="81" customFormat="1" ht="12.75">
      <c r="A37" s="250"/>
      <c r="B37" s="83">
        <v>10</v>
      </c>
      <c r="C37" s="83" t="s">
        <v>237</v>
      </c>
      <c r="D37" s="83"/>
      <c r="E37" s="83"/>
      <c r="F37" s="83"/>
      <c r="G37" s="83"/>
      <c r="H37" s="83"/>
      <c r="I37" s="83"/>
      <c r="J37" s="87"/>
      <c r="K37" s="148"/>
      <c r="L37" s="87"/>
      <c r="M37" s="87"/>
      <c r="N37" s="83"/>
      <c r="O37" s="83"/>
      <c r="P37" s="83"/>
    </row>
    <row r="38" spans="1:16" s="81" customFormat="1" ht="12.75">
      <c r="A38" s="251"/>
      <c r="B38" s="83">
        <v>8</v>
      </c>
      <c r="C38" s="83" t="s">
        <v>238</v>
      </c>
      <c r="D38" s="83"/>
      <c r="E38" s="83"/>
      <c r="F38" s="83"/>
      <c r="G38" s="83"/>
      <c r="H38" s="138"/>
      <c r="I38" s="83"/>
      <c r="J38" s="87"/>
      <c r="K38" s="87"/>
      <c r="L38" s="87"/>
      <c r="M38" s="87"/>
      <c r="N38" s="83"/>
      <c r="O38" s="83"/>
      <c r="P38" s="83"/>
    </row>
    <row r="39" spans="1:16" s="81" customFormat="1" ht="12.75">
      <c r="A39" s="54"/>
      <c r="B39" s="54"/>
      <c r="C39" s="54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1:16" s="81" customFormat="1" ht="12.75">
      <c r="A40" s="54"/>
      <c r="B40" s="54"/>
      <c r="C40" s="54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1:16" s="81" customFormat="1" ht="15.75">
      <c r="A41" s="78" t="s">
        <v>32</v>
      </c>
      <c r="B41" s="79" t="s">
        <v>97</v>
      </c>
      <c r="C41" s="79" t="s">
        <v>98</v>
      </c>
      <c r="D41" s="80">
        <v>1</v>
      </c>
      <c r="E41" s="80">
        <v>2</v>
      </c>
      <c r="F41" s="80">
        <v>3</v>
      </c>
      <c r="G41" s="80">
        <v>4</v>
      </c>
      <c r="H41" s="80">
        <v>5</v>
      </c>
      <c r="I41" s="80">
        <v>6</v>
      </c>
      <c r="J41" s="80">
        <v>7</v>
      </c>
      <c r="K41" s="80">
        <v>8</v>
      </c>
      <c r="L41" s="136">
        <v>9</v>
      </c>
      <c r="M41" s="136">
        <v>10</v>
      </c>
      <c r="N41" s="80" t="s">
        <v>100</v>
      </c>
      <c r="O41" s="80" t="s">
        <v>101</v>
      </c>
      <c r="P41" s="80" t="s">
        <v>102</v>
      </c>
    </row>
    <row r="42" spans="1:16" s="81" customFormat="1" ht="12.75">
      <c r="A42" s="249" t="s">
        <v>64</v>
      </c>
      <c r="B42" s="83">
        <v>55</v>
      </c>
      <c r="C42" s="83" t="s">
        <v>122</v>
      </c>
      <c r="D42" s="138"/>
      <c r="E42" s="83"/>
      <c r="F42" s="83"/>
      <c r="G42" s="83"/>
      <c r="H42" s="83"/>
      <c r="I42" s="83"/>
      <c r="J42" s="148"/>
      <c r="K42" s="148"/>
      <c r="L42" s="87"/>
      <c r="M42" s="87"/>
      <c r="N42" s="83"/>
      <c r="O42" s="83"/>
      <c r="P42" s="83"/>
    </row>
    <row r="43" spans="1:17" s="81" customFormat="1" ht="12.75">
      <c r="A43" s="250"/>
      <c r="B43" s="83">
        <v>19</v>
      </c>
      <c r="C43" s="83" t="s">
        <v>114</v>
      </c>
      <c r="D43" s="83"/>
      <c r="E43" s="142"/>
      <c r="F43" s="83"/>
      <c r="G43" s="83"/>
      <c r="H43" s="83"/>
      <c r="I43" s="83"/>
      <c r="J43" s="148"/>
      <c r="K43" s="87"/>
      <c r="L43" s="87"/>
      <c r="M43" s="87"/>
      <c r="N43" s="83"/>
      <c r="O43" s="83"/>
      <c r="P43" s="83"/>
      <c r="Q43" t="s">
        <v>264</v>
      </c>
    </row>
    <row r="44" spans="1:16" s="81" customFormat="1" ht="12.75">
      <c r="A44" s="251"/>
      <c r="B44" s="83">
        <v>4</v>
      </c>
      <c r="C44" s="83" t="s">
        <v>126</v>
      </c>
      <c r="D44" s="83"/>
      <c r="E44" s="83"/>
      <c r="F44" s="83"/>
      <c r="G44" s="83"/>
      <c r="H44" s="83"/>
      <c r="I44" s="83"/>
      <c r="J44" s="87"/>
      <c r="K44" s="87"/>
      <c r="L44" s="148"/>
      <c r="M44" s="87"/>
      <c r="N44" s="138"/>
      <c r="O44" s="83"/>
      <c r="P44" s="83"/>
    </row>
    <row r="45" spans="1:16" s="81" customFormat="1" ht="12.75">
      <c r="A45" s="249" t="s">
        <v>74</v>
      </c>
      <c r="B45" s="83">
        <v>4</v>
      </c>
      <c r="C45" s="83" t="s">
        <v>301</v>
      </c>
      <c r="D45" s="83"/>
      <c r="E45" s="83"/>
      <c r="F45" s="83"/>
      <c r="G45" s="138"/>
      <c r="H45" s="83"/>
      <c r="I45" s="83"/>
      <c r="J45" s="87"/>
      <c r="K45" s="87"/>
      <c r="L45" s="148"/>
      <c r="M45" s="87"/>
      <c r="N45" s="138"/>
      <c r="O45" s="83"/>
      <c r="P45" s="83"/>
    </row>
    <row r="46" spans="1:16" s="81" customFormat="1" ht="12.75">
      <c r="A46" s="250"/>
      <c r="B46" s="83">
        <v>1</v>
      </c>
      <c r="C46" s="83" t="s">
        <v>390</v>
      </c>
      <c r="D46" s="83"/>
      <c r="E46" s="83"/>
      <c r="F46" s="83"/>
      <c r="G46" s="83"/>
      <c r="H46" s="83"/>
      <c r="I46" s="83"/>
      <c r="J46" s="87"/>
      <c r="K46" s="87"/>
      <c r="L46" s="87"/>
      <c r="M46" s="87"/>
      <c r="N46" s="138"/>
      <c r="O46" s="83"/>
      <c r="P46" s="83"/>
    </row>
    <row r="47" spans="1:16" s="81" customFormat="1" ht="12.75">
      <c r="A47" s="251"/>
      <c r="B47" s="83"/>
      <c r="C47" s="83"/>
      <c r="D47" s="83"/>
      <c r="E47" s="83"/>
      <c r="F47" s="83"/>
      <c r="G47" s="83"/>
      <c r="H47" s="83"/>
      <c r="I47" s="84"/>
      <c r="J47" s="87"/>
      <c r="K47" s="87"/>
      <c r="L47" s="87"/>
      <c r="M47" s="87"/>
      <c r="N47" s="83"/>
      <c r="O47" s="83"/>
      <c r="P47" s="83"/>
    </row>
    <row r="48" spans="1:17" s="81" customFormat="1" ht="12.75">
      <c r="A48" s="249" t="s">
        <v>69</v>
      </c>
      <c r="B48" s="83">
        <v>4</v>
      </c>
      <c r="C48" s="83" t="s">
        <v>198</v>
      </c>
      <c r="D48" s="138"/>
      <c r="E48" s="83"/>
      <c r="F48" s="83"/>
      <c r="G48" s="83"/>
      <c r="H48" s="138"/>
      <c r="I48" s="138"/>
      <c r="J48" s="87"/>
      <c r="K48" s="195"/>
      <c r="L48" s="87"/>
      <c r="M48" s="87"/>
      <c r="N48" s="83"/>
      <c r="O48" s="83"/>
      <c r="P48" s="83"/>
      <c r="Q48" t="s">
        <v>264</v>
      </c>
    </row>
    <row r="49" spans="1:16" s="81" customFormat="1" ht="12.75">
      <c r="A49" s="250"/>
      <c r="B49" s="83">
        <v>7</v>
      </c>
      <c r="C49" s="83" t="s">
        <v>229</v>
      </c>
      <c r="D49" s="83"/>
      <c r="E49" s="138"/>
      <c r="F49" s="83"/>
      <c r="G49" s="83"/>
      <c r="H49" s="83"/>
      <c r="I49" s="83"/>
      <c r="J49" s="87"/>
      <c r="K49" s="87"/>
      <c r="L49" s="87"/>
      <c r="M49" s="87"/>
      <c r="N49" s="83"/>
      <c r="O49" s="83"/>
      <c r="P49" s="83"/>
    </row>
    <row r="50" spans="1:17" s="81" customFormat="1" ht="12.75">
      <c r="A50" s="250"/>
      <c r="B50" s="83">
        <v>11</v>
      </c>
      <c r="C50" s="83" t="s">
        <v>249</v>
      </c>
      <c r="D50" s="83"/>
      <c r="E50" s="83"/>
      <c r="F50" s="83"/>
      <c r="G50" s="83"/>
      <c r="H50" s="83"/>
      <c r="I50" s="142"/>
      <c r="J50" s="87"/>
      <c r="K50" s="87"/>
      <c r="L50" s="87"/>
      <c r="M50" s="87"/>
      <c r="N50" s="83"/>
      <c r="O50" s="83"/>
      <c r="P50" s="83"/>
      <c r="Q50" t="s">
        <v>264</v>
      </c>
    </row>
    <row r="51" spans="1:17" s="81" customFormat="1" ht="12.75">
      <c r="A51" s="145"/>
      <c r="B51" s="146">
        <v>4</v>
      </c>
      <c r="C51" s="83" t="s">
        <v>342</v>
      </c>
      <c r="D51" s="83"/>
      <c r="E51" s="83"/>
      <c r="F51" s="83"/>
      <c r="G51" s="83"/>
      <c r="H51" s="83"/>
      <c r="I51" s="138"/>
      <c r="J51" s="87"/>
      <c r="K51" s="87"/>
      <c r="L51" s="87"/>
      <c r="M51" s="87"/>
      <c r="N51" s="83"/>
      <c r="O51" s="83"/>
      <c r="P51" s="83"/>
      <c r="Q51"/>
    </row>
    <row r="52" spans="1:17" s="81" customFormat="1" ht="12.75">
      <c r="A52" s="196"/>
      <c r="B52" s="146">
        <v>2</v>
      </c>
      <c r="C52" s="83" t="s">
        <v>372</v>
      </c>
      <c r="D52" s="83"/>
      <c r="E52" s="83"/>
      <c r="F52" s="83"/>
      <c r="G52" s="83"/>
      <c r="H52" s="83"/>
      <c r="I52" s="83"/>
      <c r="J52" s="87"/>
      <c r="K52" s="87"/>
      <c r="L52" s="148"/>
      <c r="M52" s="87"/>
      <c r="N52" s="83"/>
      <c r="O52" s="83"/>
      <c r="P52" s="83"/>
      <c r="Q52"/>
    </row>
    <row r="53" spans="1:17" s="81" customFormat="1" ht="12.75">
      <c r="A53" s="196"/>
      <c r="B53" s="146">
        <v>3</v>
      </c>
      <c r="C53" s="83" t="s">
        <v>254</v>
      </c>
      <c r="D53" s="83"/>
      <c r="E53" s="83"/>
      <c r="F53" s="83"/>
      <c r="G53" s="83"/>
      <c r="H53" s="83"/>
      <c r="I53" s="83"/>
      <c r="J53" s="87"/>
      <c r="K53" s="87"/>
      <c r="L53" s="148"/>
      <c r="M53" s="87"/>
      <c r="N53" s="83"/>
      <c r="O53" s="83"/>
      <c r="P53" s="83"/>
      <c r="Q53"/>
    </row>
    <row r="54" spans="1:16" s="81" customFormat="1" ht="12.75">
      <c r="A54" s="147" t="s">
        <v>80</v>
      </c>
      <c r="B54" s="146">
        <v>10</v>
      </c>
      <c r="C54" s="83" t="s">
        <v>338</v>
      </c>
      <c r="D54" s="83"/>
      <c r="E54" s="83"/>
      <c r="F54" s="83"/>
      <c r="G54" s="83"/>
      <c r="H54" s="83"/>
      <c r="I54" s="138"/>
      <c r="J54" s="87"/>
      <c r="K54" s="87"/>
      <c r="L54" s="87"/>
      <c r="M54" s="87"/>
      <c r="N54" s="83"/>
      <c r="O54" s="83"/>
      <c r="P54" s="83"/>
    </row>
    <row r="55" spans="1:16" s="81" customFormat="1" ht="12.75">
      <c r="A55" s="250" t="s">
        <v>79</v>
      </c>
      <c r="B55" s="83">
        <v>11</v>
      </c>
      <c r="C55" s="83" t="s">
        <v>310</v>
      </c>
      <c r="D55" s="83"/>
      <c r="E55" s="83"/>
      <c r="F55" s="83"/>
      <c r="G55" s="83"/>
      <c r="H55" s="138"/>
      <c r="I55" s="83"/>
      <c r="J55" s="87"/>
      <c r="K55" s="87"/>
      <c r="L55" s="87"/>
      <c r="M55" s="87"/>
      <c r="N55" s="83"/>
      <c r="O55" s="83"/>
      <c r="P55" s="83"/>
    </row>
    <row r="56" spans="1:16" s="81" customFormat="1" ht="12.75">
      <c r="A56" s="251"/>
      <c r="B56" s="83">
        <v>5</v>
      </c>
      <c r="C56" s="83" t="s">
        <v>373</v>
      </c>
      <c r="D56" s="83"/>
      <c r="E56" s="83"/>
      <c r="F56" s="83"/>
      <c r="G56" s="83"/>
      <c r="H56" s="83"/>
      <c r="I56" s="83"/>
      <c r="J56" s="87"/>
      <c r="K56" s="87"/>
      <c r="L56" s="148"/>
      <c r="M56" s="87"/>
      <c r="N56" s="83"/>
      <c r="O56" s="83"/>
      <c r="P56" s="83"/>
    </row>
    <row r="57" spans="1:16" s="81" customFormat="1" ht="12.75">
      <c r="A57" s="54"/>
      <c r="B57" s="54"/>
      <c r="C57" s="54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1:16" s="81" customFormat="1" ht="12.75">
      <c r="A58" s="54"/>
      <c r="B58" s="54"/>
      <c r="C58" s="54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1:16" s="81" customFormat="1" ht="15.75">
      <c r="A59" s="78" t="s">
        <v>33</v>
      </c>
      <c r="B59" s="79" t="s">
        <v>97</v>
      </c>
      <c r="C59" s="79" t="s">
        <v>98</v>
      </c>
      <c r="D59" s="80">
        <v>1</v>
      </c>
      <c r="E59" s="80">
        <v>2</v>
      </c>
      <c r="F59" s="80">
        <v>3</v>
      </c>
      <c r="G59" s="80">
        <v>4</v>
      </c>
      <c r="H59" s="80">
        <v>5</v>
      </c>
      <c r="I59" s="80">
        <v>6</v>
      </c>
      <c r="J59" s="80">
        <v>7</v>
      </c>
      <c r="K59" s="80">
        <v>8</v>
      </c>
      <c r="L59" s="136">
        <v>9</v>
      </c>
      <c r="M59" s="136">
        <v>10</v>
      </c>
      <c r="N59" s="80" t="s">
        <v>100</v>
      </c>
      <c r="O59" s="80" t="s">
        <v>101</v>
      </c>
      <c r="P59" s="80" t="s">
        <v>102</v>
      </c>
    </row>
    <row r="60" spans="1:17" s="81" customFormat="1" ht="12.75">
      <c r="A60" s="249" t="s">
        <v>65</v>
      </c>
      <c r="B60" s="83">
        <v>49</v>
      </c>
      <c r="C60" s="83" t="s">
        <v>130</v>
      </c>
      <c r="D60" s="83"/>
      <c r="E60" s="83"/>
      <c r="F60" s="142"/>
      <c r="G60" s="83"/>
      <c r="H60" s="83"/>
      <c r="I60" s="83"/>
      <c r="J60" s="87"/>
      <c r="K60" s="87"/>
      <c r="L60" s="87"/>
      <c r="M60" s="87"/>
      <c r="N60" s="83"/>
      <c r="O60" s="83"/>
      <c r="P60" s="83"/>
      <c r="Q60" t="s">
        <v>298</v>
      </c>
    </row>
    <row r="61" spans="1:16" s="81" customFormat="1" ht="12.75">
      <c r="A61" s="250"/>
      <c r="B61" s="83">
        <v>10</v>
      </c>
      <c r="C61" s="83" t="s">
        <v>245</v>
      </c>
      <c r="D61" s="83"/>
      <c r="E61" s="83"/>
      <c r="F61" s="138"/>
      <c r="G61" s="83"/>
      <c r="H61" s="83"/>
      <c r="I61" s="83"/>
      <c r="J61" s="87"/>
      <c r="K61" s="148"/>
      <c r="L61" s="87"/>
      <c r="M61" s="87"/>
      <c r="N61" s="83"/>
      <c r="O61" s="83"/>
      <c r="P61" s="83"/>
    </row>
    <row r="62" spans="1:16" s="81" customFormat="1" ht="12.75">
      <c r="A62" s="251"/>
      <c r="B62" s="83">
        <v>8</v>
      </c>
      <c r="C62" s="83" t="s">
        <v>248</v>
      </c>
      <c r="D62" s="83"/>
      <c r="E62" s="83"/>
      <c r="F62" s="83"/>
      <c r="G62" s="83"/>
      <c r="H62" s="83"/>
      <c r="I62" s="83"/>
      <c r="J62" s="87"/>
      <c r="K62" s="87"/>
      <c r="L62" s="87"/>
      <c r="M62" s="87"/>
      <c r="N62" s="138"/>
      <c r="O62" s="83"/>
      <c r="P62" s="83"/>
    </row>
    <row r="63" spans="1:16" s="81" customFormat="1" ht="12.75">
      <c r="A63" s="249" t="s">
        <v>71</v>
      </c>
      <c r="B63" s="83">
        <v>5</v>
      </c>
      <c r="C63" s="83" t="s">
        <v>362</v>
      </c>
      <c r="D63" s="83"/>
      <c r="E63" s="83"/>
      <c r="F63" s="83"/>
      <c r="G63" s="83"/>
      <c r="H63" s="83"/>
      <c r="I63" s="83"/>
      <c r="J63" s="87"/>
      <c r="K63" s="87"/>
      <c r="L63" s="148"/>
      <c r="M63" s="87"/>
      <c r="N63" s="83"/>
      <c r="O63" s="83"/>
      <c r="P63" s="83"/>
    </row>
    <row r="64" spans="1:16" s="81" customFormat="1" ht="12.75">
      <c r="A64" s="250"/>
      <c r="B64" s="83">
        <v>10</v>
      </c>
      <c r="C64" s="83" t="s">
        <v>279</v>
      </c>
      <c r="D64" s="83"/>
      <c r="E64" s="83"/>
      <c r="F64" s="83"/>
      <c r="G64" s="83"/>
      <c r="H64" s="83"/>
      <c r="I64" s="83"/>
      <c r="J64" s="87"/>
      <c r="K64" s="87"/>
      <c r="L64" s="148"/>
      <c r="M64" s="87"/>
      <c r="N64" s="83"/>
      <c r="O64" s="83"/>
      <c r="P64" s="83"/>
    </row>
    <row r="65" spans="1:16" s="81" customFormat="1" ht="12.75">
      <c r="A65" s="250"/>
      <c r="B65" s="83">
        <v>7</v>
      </c>
      <c r="C65" s="83" t="s">
        <v>282</v>
      </c>
      <c r="D65" s="83"/>
      <c r="E65" s="83"/>
      <c r="F65" s="83"/>
      <c r="G65" s="83"/>
      <c r="H65" s="83"/>
      <c r="I65" s="83"/>
      <c r="J65" s="87"/>
      <c r="K65" s="87"/>
      <c r="L65" s="87"/>
      <c r="M65" s="87"/>
      <c r="N65" s="138"/>
      <c r="O65" s="83"/>
      <c r="P65" s="83"/>
    </row>
    <row r="66" spans="1:16" s="81" customFormat="1" ht="12.75">
      <c r="A66" s="251"/>
      <c r="B66" s="83">
        <v>1</v>
      </c>
      <c r="C66" s="83" t="s">
        <v>374</v>
      </c>
      <c r="D66" s="83"/>
      <c r="E66" s="83"/>
      <c r="F66" s="83"/>
      <c r="G66" s="83"/>
      <c r="H66" s="83"/>
      <c r="I66" s="84"/>
      <c r="J66" s="87"/>
      <c r="K66" s="87"/>
      <c r="L66" s="148"/>
      <c r="M66" s="87"/>
      <c r="N66" s="83"/>
      <c r="O66" s="83"/>
      <c r="P66" s="83"/>
    </row>
    <row r="67" spans="1:16" s="81" customFormat="1" ht="12.75">
      <c r="A67" s="249" t="s">
        <v>73</v>
      </c>
      <c r="B67" s="83">
        <v>10</v>
      </c>
      <c r="C67" s="83" t="s">
        <v>259</v>
      </c>
      <c r="D67" s="83"/>
      <c r="E67" s="138"/>
      <c r="F67" s="83"/>
      <c r="G67" s="83"/>
      <c r="H67" s="83"/>
      <c r="I67" s="83"/>
      <c r="J67" s="87"/>
      <c r="K67" s="87"/>
      <c r="L67" s="87"/>
      <c r="M67" s="87"/>
      <c r="N67" s="83"/>
      <c r="O67" s="83"/>
      <c r="P67" s="83"/>
    </row>
    <row r="68" spans="1:16" s="81" customFormat="1" ht="12.75">
      <c r="A68" s="250"/>
      <c r="B68" s="83">
        <v>16</v>
      </c>
      <c r="C68" s="83" t="s">
        <v>117</v>
      </c>
      <c r="D68" s="83"/>
      <c r="E68" s="138"/>
      <c r="F68" s="83"/>
      <c r="G68" s="83"/>
      <c r="H68" s="83"/>
      <c r="I68" s="83"/>
      <c r="J68" s="87"/>
      <c r="K68" s="87"/>
      <c r="L68" s="87"/>
      <c r="M68" s="87"/>
      <c r="N68" s="83"/>
      <c r="O68" s="83"/>
      <c r="P68" s="83"/>
    </row>
    <row r="69" spans="1:16" s="81" customFormat="1" ht="12.75">
      <c r="A69" s="251"/>
      <c r="B69" s="83"/>
      <c r="C69" s="83"/>
      <c r="D69" s="83"/>
      <c r="E69" s="83"/>
      <c r="F69" s="83"/>
      <c r="G69" s="83"/>
      <c r="H69" s="83"/>
      <c r="I69" s="83"/>
      <c r="J69" s="87"/>
      <c r="K69" s="87"/>
      <c r="L69" s="87"/>
      <c r="M69" s="87"/>
      <c r="N69" s="83"/>
      <c r="O69" s="83"/>
      <c r="P69" s="83"/>
    </row>
    <row r="70" spans="1:16" s="81" customFormat="1" ht="12.75">
      <c r="A70" s="249" t="s">
        <v>67</v>
      </c>
      <c r="B70" s="83">
        <v>37</v>
      </c>
      <c r="C70" s="83" t="s">
        <v>199</v>
      </c>
      <c r="D70" s="138"/>
      <c r="E70" s="83"/>
      <c r="F70" s="83"/>
      <c r="G70" s="83"/>
      <c r="H70" s="83"/>
      <c r="I70" s="83"/>
      <c r="J70" s="87"/>
      <c r="K70" s="87"/>
      <c r="L70" s="87"/>
      <c r="M70" s="87"/>
      <c r="N70" s="83"/>
      <c r="O70" s="83"/>
      <c r="P70" s="83"/>
    </row>
    <row r="71" spans="1:16" s="81" customFormat="1" ht="12.75">
      <c r="A71" s="251"/>
      <c r="B71" s="83">
        <v>10</v>
      </c>
      <c r="C71" s="83" t="s">
        <v>112</v>
      </c>
      <c r="D71" s="138"/>
      <c r="E71" s="83"/>
      <c r="F71" s="83"/>
      <c r="G71" s="83"/>
      <c r="H71" s="83"/>
      <c r="I71" s="83"/>
      <c r="J71" s="87"/>
      <c r="K71" s="87"/>
      <c r="L71" s="87"/>
      <c r="M71" s="87"/>
      <c r="N71" s="83"/>
      <c r="O71" s="83"/>
      <c r="P71" s="83"/>
    </row>
    <row r="72" spans="1:16" s="81" customFormat="1" ht="12.75">
      <c r="A72" s="249" t="s">
        <v>82</v>
      </c>
      <c r="B72" s="83">
        <v>10</v>
      </c>
      <c r="C72" s="83" t="s">
        <v>260</v>
      </c>
      <c r="D72" s="83"/>
      <c r="E72" s="138"/>
      <c r="F72" s="83"/>
      <c r="G72" s="83"/>
      <c r="H72" s="83"/>
      <c r="I72" s="83"/>
      <c r="J72" s="87"/>
      <c r="K72" s="87"/>
      <c r="L72" s="87"/>
      <c r="M72" s="87"/>
      <c r="N72" s="83"/>
      <c r="O72" s="83"/>
      <c r="P72" s="83"/>
    </row>
    <row r="73" spans="1:16" s="81" customFormat="1" ht="12.75">
      <c r="A73" s="250"/>
      <c r="B73" s="83">
        <v>9</v>
      </c>
      <c r="C73" s="83" t="s">
        <v>285</v>
      </c>
      <c r="D73" s="83"/>
      <c r="E73" s="83"/>
      <c r="F73" s="138"/>
      <c r="G73" s="83"/>
      <c r="H73" s="83"/>
      <c r="I73" s="83"/>
      <c r="J73" s="87"/>
      <c r="K73" s="87"/>
      <c r="L73" s="87"/>
      <c r="M73" s="87"/>
      <c r="N73" s="83"/>
      <c r="O73" s="83"/>
      <c r="P73" s="83"/>
    </row>
    <row r="74" spans="1:16" s="81" customFormat="1" ht="12.75">
      <c r="A74" s="250"/>
      <c r="B74" s="83">
        <v>4</v>
      </c>
      <c r="C74" s="83" t="s">
        <v>309</v>
      </c>
      <c r="D74" s="83"/>
      <c r="E74" s="83"/>
      <c r="F74" s="83"/>
      <c r="G74" s="83"/>
      <c r="H74" s="83"/>
      <c r="I74" s="83"/>
      <c r="J74" s="148"/>
      <c r="K74" s="87"/>
      <c r="L74" s="87"/>
      <c r="M74" s="87"/>
      <c r="N74" s="83"/>
      <c r="O74" s="83"/>
      <c r="P74" s="83"/>
    </row>
    <row r="75" spans="1:16" s="81" customFormat="1" ht="12.75">
      <c r="A75" s="251"/>
      <c r="B75" s="83">
        <v>5</v>
      </c>
      <c r="C75" s="83" t="s">
        <v>311</v>
      </c>
      <c r="D75" s="83"/>
      <c r="E75" s="83"/>
      <c r="F75" s="83"/>
      <c r="G75" s="83"/>
      <c r="H75" s="138"/>
      <c r="I75" s="83"/>
      <c r="J75" s="87"/>
      <c r="K75" s="87"/>
      <c r="L75" s="87"/>
      <c r="M75" s="87"/>
      <c r="N75" s="83"/>
      <c r="O75" s="83"/>
      <c r="P75" s="83"/>
    </row>
    <row r="76" spans="12:13" s="81" customFormat="1" ht="12.75">
      <c r="L76" s="86"/>
      <c r="M76" s="86"/>
    </row>
    <row r="77" spans="12:13" s="81" customFormat="1" ht="12.75">
      <c r="L77" s="86"/>
      <c r="M77" s="86"/>
    </row>
    <row r="78" spans="12:13" s="81" customFormat="1" ht="12.75">
      <c r="L78" s="86"/>
      <c r="M78" s="86"/>
    </row>
    <row r="79" spans="12:13" s="81" customFormat="1" ht="12.75">
      <c r="L79" s="86"/>
      <c r="M79" s="86"/>
    </row>
    <row r="80" spans="12:13" s="81" customFormat="1" ht="12.75">
      <c r="L80" s="86"/>
      <c r="M80" s="86"/>
    </row>
    <row r="81" spans="12:13" s="81" customFormat="1" ht="12.75">
      <c r="L81" s="86"/>
      <c r="M81" s="86"/>
    </row>
    <row r="82" spans="12:13" s="81" customFormat="1" ht="12.75">
      <c r="L82" s="86"/>
      <c r="M82" s="86"/>
    </row>
    <row r="83" spans="12:13" s="81" customFormat="1" ht="12.75">
      <c r="L83" s="86"/>
      <c r="M83" s="86"/>
    </row>
    <row r="84" spans="12:13" s="81" customFormat="1" ht="12.75">
      <c r="L84" s="86"/>
      <c r="M84" s="86"/>
    </row>
    <row r="85" spans="12:13" s="81" customFormat="1" ht="12.75">
      <c r="L85" s="86"/>
      <c r="M85" s="86"/>
    </row>
    <row r="86" spans="12:13" s="81" customFormat="1" ht="12.75">
      <c r="L86" s="86"/>
      <c r="M86" s="86"/>
    </row>
    <row r="87" spans="12:13" s="81" customFormat="1" ht="12.75">
      <c r="L87" s="86"/>
      <c r="M87" s="86"/>
    </row>
    <row r="88" spans="12:13" s="81" customFormat="1" ht="12.75">
      <c r="L88" s="86"/>
      <c r="M88" s="86"/>
    </row>
    <row r="89" spans="12:13" s="81" customFormat="1" ht="12.75">
      <c r="L89" s="86"/>
      <c r="M89" s="86"/>
    </row>
    <row r="90" spans="12:13" s="81" customFormat="1" ht="12.75">
      <c r="L90" s="86"/>
      <c r="M90" s="86"/>
    </row>
    <row r="91" spans="12:13" s="81" customFormat="1" ht="12.75">
      <c r="L91" s="86"/>
      <c r="M91" s="86"/>
    </row>
    <row r="92" spans="12:13" s="81" customFormat="1" ht="12.75">
      <c r="L92" s="86"/>
      <c r="M92" s="86"/>
    </row>
    <row r="93" spans="12:13" s="81" customFormat="1" ht="12.75">
      <c r="L93" s="86"/>
      <c r="M93" s="86"/>
    </row>
    <row r="94" spans="12:13" s="81" customFormat="1" ht="12.75">
      <c r="L94" s="86"/>
      <c r="M94" s="86"/>
    </row>
    <row r="95" spans="12:13" s="81" customFormat="1" ht="12.75">
      <c r="L95" s="86"/>
      <c r="M95" s="86"/>
    </row>
    <row r="96" spans="12:13" s="81" customFormat="1" ht="12.75">
      <c r="L96" s="86"/>
      <c r="M96" s="86"/>
    </row>
    <row r="97" spans="12:13" s="81" customFormat="1" ht="12.75">
      <c r="L97" s="86"/>
      <c r="M97" s="86"/>
    </row>
    <row r="98" spans="12:13" s="81" customFormat="1" ht="12.75">
      <c r="L98" s="86"/>
      <c r="M98" s="86"/>
    </row>
    <row r="99" spans="12:13" s="81" customFormat="1" ht="12.75">
      <c r="L99" s="86"/>
      <c r="M99" s="86"/>
    </row>
    <row r="100" spans="12:13" s="81" customFormat="1" ht="12.75">
      <c r="L100" s="86"/>
      <c r="M100" s="86"/>
    </row>
    <row r="101" spans="12:13" s="81" customFormat="1" ht="12.75">
      <c r="L101" s="86"/>
      <c r="M101" s="86"/>
    </row>
    <row r="102" spans="12:13" s="81" customFormat="1" ht="12.75">
      <c r="L102" s="86"/>
      <c r="M102" s="86"/>
    </row>
    <row r="103" spans="12:13" s="81" customFormat="1" ht="12.75">
      <c r="L103" s="86"/>
      <c r="M103" s="86"/>
    </row>
    <row r="104" spans="12:13" s="81" customFormat="1" ht="12.75">
      <c r="L104" s="86"/>
      <c r="M104" s="86"/>
    </row>
    <row r="105" spans="12:13" s="81" customFormat="1" ht="12.75">
      <c r="L105" s="86"/>
      <c r="M105" s="86"/>
    </row>
    <row r="106" spans="12:13" s="81" customFormat="1" ht="12.75">
      <c r="L106" s="86"/>
      <c r="M106" s="86"/>
    </row>
    <row r="107" spans="12:13" s="81" customFormat="1" ht="12.75">
      <c r="L107" s="86"/>
      <c r="M107" s="86"/>
    </row>
    <row r="108" spans="12:13" s="81" customFormat="1" ht="12.75">
      <c r="L108" s="86"/>
      <c r="M108" s="86"/>
    </row>
    <row r="109" spans="12:13" s="81" customFormat="1" ht="12.75">
      <c r="L109" s="86"/>
      <c r="M109" s="86"/>
    </row>
    <row r="110" spans="12:13" s="81" customFormat="1" ht="12.75">
      <c r="L110" s="86"/>
      <c r="M110" s="86"/>
    </row>
    <row r="111" spans="12:13" s="81" customFormat="1" ht="12.75">
      <c r="L111" s="86"/>
      <c r="M111" s="86"/>
    </row>
    <row r="112" spans="12:13" s="81" customFormat="1" ht="12.75">
      <c r="L112" s="86"/>
      <c r="M112" s="86"/>
    </row>
    <row r="113" spans="12:13" s="81" customFormat="1" ht="12.75">
      <c r="L113" s="86"/>
      <c r="M113" s="86"/>
    </row>
    <row r="114" spans="12:13" s="81" customFormat="1" ht="12.75">
      <c r="L114" s="86"/>
      <c r="M114" s="86"/>
    </row>
    <row r="115" spans="12:13" s="81" customFormat="1" ht="12.75">
      <c r="L115" s="86"/>
      <c r="M115" s="86"/>
    </row>
    <row r="116" spans="12:13" s="81" customFormat="1" ht="12.75">
      <c r="L116" s="86"/>
      <c r="M116" s="86"/>
    </row>
    <row r="117" spans="12:13" s="81" customFormat="1" ht="12.75">
      <c r="L117" s="86"/>
      <c r="M117" s="86"/>
    </row>
    <row r="118" spans="12:13" s="81" customFormat="1" ht="12.75">
      <c r="L118" s="86"/>
      <c r="M118" s="86"/>
    </row>
    <row r="119" spans="12:13" s="81" customFormat="1" ht="12.75">
      <c r="L119" s="86"/>
      <c r="M119" s="86"/>
    </row>
    <row r="120" spans="12:13" s="81" customFormat="1" ht="12.75">
      <c r="L120" s="86"/>
      <c r="M120" s="86"/>
    </row>
    <row r="121" spans="12:13" s="81" customFormat="1" ht="12.75">
      <c r="L121" s="86"/>
      <c r="M121" s="86"/>
    </row>
    <row r="122" spans="12:13" s="81" customFormat="1" ht="12.75">
      <c r="L122" s="86"/>
      <c r="M122" s="86"/>
    </row>
    <row r="123" spans="12:13" s="81" customFormat="1" ht="12.75">
      <c r="L123" s="86"/>
      <c r="M123" s="86"/>
    </row>
    <row r="124" spans="12:13" s="81" customFormat="1" ht="12.75">
      <c r="L124" s="86"/>
      <c r="M124" s="86"/>
    </row>
    <row r="125" spans="12:13" s="81" customFormat="1" ht="12.75">
      <c r="L125" s="86"/>
      <c r="M125" s="86"/>
    </row>
    <row r="126" spans="12:13" s="81" customFormat="1" ht="12.75">
      <c r="L126" s="86"/>
      <c r="M126" s="86"/>
    </row>
    <row r="127" spans="12:13" s="81" customFormat="1" ht="12.75">
      <c r="L127" s="86"/>
      <c r="M127" s="86"/>
    </row>
    <row r="128" spans="12:13" s="81" customFormat="1" ht="12.75">
      <c r="L128" s="86"/>
      <c r="M128" s="86"/>
    </row>
    <row r="129" spans="12:13" s="81" customFormat="1" ht="12.75">
      <c r="L129" s="86"/>
      <c r="M129" s="86"/>
    </row>
    <row r="130" spans="12:13" s="81" customFormat="1" ht="12.75">
      <c r="L130" s="86"/>
      <c r="M130" s="86"/>
    </row>
    <row r="131" spans="12:13" s="81" customFormat="1" ht="12.75">
      <c r="L131" s="86"/>
      <c r="M131" s="86"/>
    </row>
    <row r="132" spans="12:13" s="81" customFormat="1" ht="12.75">
      <c r="L132" s="86"/>
      <c r="M132" s="86"/>
    </row>
    <row r="133" spans="12:13" s="81" customFormat="1" ht="12.75">
      <c r="L133" s="86"/>
      <c r="M133" s="86"/>
    </row>
    <row r="134" spans="12:13" s="81" customFormat="1" ht="12.75">
      <c r="L134" s="86"/>
      <c r="M134" s="86"/>
    </row>
    <row r="135" spans="12:13" s="81" customFormat="1" ht="12.75">
      <c r="L135" s="86"/>
      <c r="M135" s="86"/>
    </row>
    <row r="136" spans="12:13" s="81" customFormat="1" ht="12.75">
      <c r="L136" s="86"/>
      <c r="M136" s="86"/>
    </row>
    <row r="137" spans="12:13" s="81" customFormat="1" ht="12.75">
      <c r="L137" s="86"/>
      <c r="M137" s="86"/>
    </row>
    <row r="138" spans="12:13" s="81" customFormat="1" ht="12.75">
      <c r="L138" s="86"/>
      <c r="M138" s="86"/>
    </row>
    <row r="139" spans="12:13" s="81" customFormat="1" ht="12.75">
      <c r="L139" s="86"/>
      <c r="M139" s="86"/>
    </row>
    <row r="140" spans="12:13" s="81" customFormat="1" ht="12.75">
      <c r="L140" s="86"/>
      <c r="M140" s="86"/>
    </row>
    <row r="141" spans="12:13" s="81" customFormat="1" ht="12.75">
      <c r="L141" s="86"/>
      <c r="M141" s="86"/>
    </row>
    <row r="142" spans="12:13" s="81" customFormat="1" ht="12.75">
      <c r="L142" s="86"/>
      <c r="M142" s="86"/>
    </row>
    <row r="143" spans="12:13" s="81" customFormat="1" ht="12.75">
      <c r="L143" s="86"/>
      <c r="M143" s="86"/>
    </row>
    <row r="144" spans="12:13" s="81" customFormat="1" ht="12.75">
      <c r="L144" s="86"/>
      <c r="M144" s="86"/>
    </row>
    <row r="145" spans="12:13" s="81" customFormat="1" ht="12.75">
      <c r="L145" s="86"/>
      <c r="M145" s="86"/>
    </row>
    <row r="146" spans="12:13" s="81" customFormat="1" ht="12.75">
      <c r="L146" s="86"/>
      <c r="M146" s="86"/>
    </row>
    <row r="147" spans="12:13" s="81" customFormat="1" ht="12.75">
      <c r="L147" s="86"/>
      <c r="M147" s="86"/>
    </row>
    <row r="148" spans="12:13" s="81" customFormat="1" ht="12.75">
      <c r="L148" s="86"/>
      <c r="M148" s="86"/>
    </row>
    <row r="149" spans="12:13" s="81" customFormat="1" ht="12.75">
      <c r="L149" s="86"/>
      <c r="M149" s="86"/>
    </row>
    <row r="150" spans="12:13" s="81" customFormat="1" ht="12.75">
      <c r="L150" s="86"/>
      <c r="M150" s="86"/>
    </row>
    <row r="151" spans="12:13" s="81" customFormat="1" ht="12.75">
      <c r="L151" s="86"/>
      <c r="M151" s="86"/>
    </row>
    <row r="152" spans="12:13" s="81" customFormat="1" ht="12.75">
      <c r="L152" s="86"/>
      <c r="M152" s="86"/>
    </row>
    <row r="153" spans="12:13" s="81" customFormat="1" ht="12.75">
      <c r="L153" s="86"/>
      <c r="M153" s="86"/>
    </row>
    <row r="154" spans="12:13" s="81" customFormat="1" ht="12.75">
      <c r="L154" s="86"/>
      <c r="M154" s="86"/>
    </row>
    <row r="155" spans="12:13" s="81" customFormat="1" ht="12.75">
      <c r="L155" s="86"/>
      <c r="M155" s="86"/>
    </row>
    <row r="156" spans="12:13" s="81" customFormat="1" ht="12.75">
      <c r="L156" s="86"/>
      <c r="M156" s="86"/>
    </row>
    <row r="157" spans="12:13" s="81" customFormat="1" ht="12.75">
      <c r="L157" s="86"/>
      <c r="M157" s="86"/>
    </row>
    <row r="158" spans="12:13" s="81" customFormat="1" ht="12.75">
      <c r="L158" s="86"/>
      <c r="M158" s="86"/>
    </row>
    <row r="159" spans="12:13" s="81" customFormat="1" ht="12.75">
      <c r="L159" s="86"/>
      <c r="M159" s="86"/>
    </row>
    <row r="160" spans="12:13" s="81" customFormat="1" ht="12.75">
      <c r="L160" s="86"/>
      <c r="M160" s="86"/>
    </row>
    <row r="161" spans="12:13" s="81" customFormat="1" ht="12.75">
      <c r="L161" s="86"/>
      <c r="M161" s="86"/>
    </row>
    <row r="162" spans="12:13" s="81" customFormat="1" ht="12.75">
      <c r="L162" s="86"/>
      <c r="M162" s="86"/>
    </row>
    <row r="163" spans="12:13" s="81" customFormat="1" ht="12.75">
      <c r="L163" s="86"/>
      <c r="M163" s="86"/>
    </row>
    <row r="164" spans="12:13" s="81" customFormat="1" ht="12.75">
      <c r="L164" s="86"/>
      <c r="M164" s="86"/>
    </row>
    <row r="165" spans="12:13" s="81" customFormat="1" ht="12.75">
      <c r="L165" s="86"/>
      <c r="M165" s="86"/>
    </row>
    <row r="166" spans="12:13" s="81" customFormat="1" ht="12.75">
      <c r="L166" s="86"/>
      <c r="M166" s="86"/>
    </row>
    <row r="167" spans="12:13" s="81" customFormat="1" ht="12.75">
      <c r="L167" s="86"/>
      <c r="M167" s="86"/>
    </row>
    <row r="168" spans="12:13" s="81" customFormat="1" ht="12.75">
      <c r="L168" s="86"/>
      <c r="M168" s="86"/>
    </row>
    <row r="169" spans="12:13" s="81" customFormat="1" ht="12.75">
      <c r="L169" s="86"/>
      <c r="M169" s="86"/>
    </row>
    <row r="170" spans="12:13" s="81" customFormat="1" ht="12.75">
      <c r="L170" s="86"/>
      <c r="M170" s="86"/>
    </row>
    <row r="171" spans="12:13" s="81" customFormat="1" ht="12.75">
      <c r="L171" s="86"/>
      <c r="M171" s="86"/>
    </row>
    <row r="172" spans="12:13" s="81" customFormat="1" ht="12.75">
      <c r="L172" s="86"/>
      <c r="M172" s="86"/>
    </row>
    <row r="173" spans="12:13" s="81" customFormat="1" ht="12.75">
      <c r="L173" s="86"/>
      <c r="M173" s="86"/>
    </row>
    <row r="174" spans="12:13" s="81" customFormat="1" ht="12.75">
      <c r="L174" s="86"/>
      <c r="M174" s="86"/>
    </row>
    <row r="175" spans="12:13" s="81" customFormat="1" ht="12.75">
      <c r="L175" s="86"/>
      <c r="M175" s="86"/>
    </row>
    <row r="176" spans="12:13" s="81" customFormat="1" ht="12.75">
      <c r="L176" s="86"/>
      <c r="M176" s="86"/>
    </row>
    <row r="177" spans="12:13" s="81" customFormat="1" ht="12.75">
      <c r="L177" s="86"/>
      <c r="M177" s="86"/>
    </row>
    <row r="178" spans="12:13" s="81" customFormat="1" ht="12.75">
      <c r="L178" s="86"/>
      <c r="M178" s="86"/>
    </row>
    <row r="179" spans="12:13" s="81" customFormat="1" ht="12.75">
      <c r="L179" s="86"/>
      <c r="M179" s="86"/>
    </row>
    <row r="180" spans="12:13" s="81" customFormat="1" ht="12.75">
      <c r="L180" s="86"/>
      <c r="M180" s="86"/>
    </row>
    <row r="181" spans="12:13" s="81" customFormat="1" ht="12.75">
      <c r="L181" s="86"/>
      <c r="M181" s="86"/>
    </row>
    <row r="182" spans="12:13" s="81" customFormat="1" ht="12.75">
      <c r="L182" s="86"/>
      <c r="M182" s="86"/>
    </row>
    <row r="183" spans="12:13" s="81" customFormat="1" ht="12.75">
      <c r="L183" s="86"/>
      <c r="M183" s="86"/>
    </row>
    <row r="184" spans="12:13" s="81" customFormat="1" ht="12.75">
      <c r="L184" s="86"/>
      <c r="M184" s="86"/>
    </row>
    <row r="185" spans="12:13" s="81" customFormat="1" ht="12.75">
      <c r="L185" s="86"/>
      <c r="M185" s="86"/>
    </row>
    <row r="186" spans="12:13" s="81" customFormat="1" ht="12.75">
      <c r="L186" s="86"/>
      <c r="M186" s="86"/>
    </row>
    <row r="187" spans="12:13" s="81" customFormat="1" ht="12.75">
      <c r="L187" s="86"/>
      <c r="M187" s="86"/>
    </row>
    <row r="188" spans="12:13" s="81" customFormat="1" ht="12.75">
      <c r="L188" s="86"/>
      <c r="M188" s="86"/>
    </row>
    <row r="189" spans="12:13" s="81" customFormat="1" ht="12.75">
      <c r="L189" s="86"/>
      <c r="M189" s="86"/>
    </row>
    <row r="190" spans="12:13" s="81" customFormat="1" ht="12.75">
      <c r="L190" s="86"/>
      <c r="M190" s="86"/>
    </row>
    <row r="191" spans="12:13" s="81" customFormat="1" ht="12.75">
      <c r="L191" s="86"/>
      <c r="M191" s="86"/>
    </row>
    <row r="192" spans="12:13" s="81" customFormat="1" ht="12.75">
      <c r="L192" s="86"/>
      <c r="M192" s="86"/>
    </row>
    <row r="193" spans="12:13" s="81" customFormat="1" ht="12.75">
      <c r="L193" s="86"/>
      <c r="M193" s="86"/>
    </row>
    <row r="194" spans="12:13" s="81" customFormat="1" ht="12.75">
      <c r="L194" s="86"/>
      <c r="M194" s="86"/>
    </row>
    <row r="195" spans="12:13" s="81" customFormat="1" ht="12.75">
      <c r="L195" s="86"/>
      <c r="M195" s="86"/>
    </row>
    <row r="196" spans="12:13" s="81" customFormat="1" ht="12.75">
      <c r="L196" s="86"/>
      <c r="M196" s="86"/>
    </row>
    <row r="197" spans="12:13" s="81" customFormat="1" ht="12.75">
      <c r="L197" s="86"/>
      <c r="M197" s="86"/>
    </row>
    <row r="198" spans="12:13" s="81" customFormat="1" ht="12.75">
      <c r="L198" s="86"/>
      <c r="M198" s="86"/>
    </row>
    <row r="199" spans="12:13" s="81" customFormat="1" ht="12.75">
      <c r="L199" s="86"/>
      <c r="M199" s="86"/>
    </row>
    <row r="200" spans="12:13" s="81" customFormat="1" ht="12.75">
      <c r="L200" s="86"/>
      <c r="M200" s="86"/>
    </row>
    <row r="201" spans="12:13" s="81" customFormat="1" ht="12.75">
      <c r="L201" s="86"/>
      <c r="M201" s="86"/>
    </row>
    <row r="202" spans="12:13" s="81" customFormat="1" ht="12.75">
      <c r="L202" s="86"/>
      <c r="M202" s="86"/>
    </row>
    <row r="203" spans="12:13" s="81" customFormat="1" ht="12.75">
      <c r="L203" s="86"/>
      <c r="M203" s="86"/>
    </row>
    <row r="204" spans="12:13" s="81" customFormat="1" ht="12.75">
      <c r="L204" s="86"/>
      <c r="M204" s="86"/>
    </row>
    <row r="205" spans="12:13" s="81" customFormat="1" ht="12.75">
      <c r="L205" s="86"/>
      <c r="M205" s="86"/>
    </row>
    <row r="206" spans="12:13" s="81" customFormat="1" ht="12.75">
      <c r="L206" s="86"/>
      <c r="M206" s="86"/>
    </row>
    <row r="207" spans="12:13" s="81" customFormat="1" ht="12.75">
      <c r="L207" s="86"/>
      <c r="M207" s="86"/>
    </row>
    <row r="208" spans="12:13" s="81" customFormat="1" ht="12.75">
      <c r="L208" s="86"/>
      <c r="M208" s="86"/>
    </row>
    <row r="209" spans="12:13" s="81" customFormat="1" ht="12.75">
      <c r="L209" s="86"/>
      <c r="M209" s="86"/>
    </row>
    <row r="210" spans="12:13" s="81" customFormat="1" ht="12.75">
      <c r="L210" s="86"/>
      <c r="M210" s="86"/>
    </row>
    <row r="211" spans="12:13" s="81" customFormat="1" ht="12.75">
      <c r="L211" s="86"/>
      <c r="M211" s="86"/>
    </row>
    <row r="212" spans="12:13" s="81" customFormat="1" ht="12.75">
      <c r="L212" s="86"/>
      <c r="M212" s="86"/>
    </row>
    <row r="213" spans="12:13" s="81" customFormat="1" ht="12.75">
      <c r="L213" s="86"/>
      <c r="M213" s="86"/>
    </row>
    <row r="214" spans="12:13" s="81" customFormat="1" ht="12.75">
      <c r="L214" s="86"/>
      <c r="M214" s="86"/>
    </row>
    <row r="215" spans="12:13" s="81" customFormat="1" ht="12.75">
      <c r="L215" s="86"/>
      <c r="M215" s="86"/>
    </row>
    <row r="216" spans="12:13" s="81" customFormat="1" ht="12.75">
      <c r="L216" s="86"/>
      <c r="M216" s="86"/>
    </row>
    <row r="217" spans="12:13" s="81" customFormat="1" ht="12.75">
      <c r="L217" s="86"/>
      <c r="M217" s="86"/>
    </row>
    <row r="218" spans="12:13" s="81" customFormat="1" ht="12.75">
      <c r="L218" s="86"/>
      <c r="M218" s="86"/>
    </row>
    <row r="219" spans="12:13" s="81" customFormat="1" ht="12.75">
      <c r="L219" s="86"/>
      <c r="M219" s="86"/>
    </row>
    <row r="220" spans="12:13" s="81" customFormat="1" ht="12.75">
      <c r="L220" s="86"/>
      <c r="M220" s="86"/>
    </row>
    <row r="221" spans="12:13" s="81" customFormat="1" ht="12.75">
      <c r="L221" s="86"/>
      <c r="M221" s="86"/>
    </row>
    <row r="222" spans="12:13" s="81" customFormat="1" ht="12.75">
      <c r="L222" s="86"/>
      <c r="M222" s="86"/>
    </row>
    <row r="223" spans="12:13" s="81" customFormat="1" ht="12.75">
      <c r="L223" s="86"/>
      <c r="M223" s="86"/>
    </row>
    <row r="224" spans="12:13" s="81" customFormat="1" ht="12.75">
      <c r="L224" s="86"/>
      <c r="M224" s="86"/>
    </row>
    <row r="225" spans="12:13" s="81" customFormat="1" ht="12.75">
      <c r="L225" s="86"/>
      <c r="M225" s="86"/>
    </row>
    <row r="226" spans="12:13" s="81" customFormat="1" ht="12.75">
      <c r="L226" s="86"/>
      <c r="M226" s="86"/>
    </row>
    <row r="227" spans="12:13" s="81" customFormat="1" ht="12.75">
      <c r="L227" s="86"/>
      <c r="M227" s="86"/>
    </row>
    <row r="228" spans="12:13" s="81" customFormat="1" ht="12.75">
      <c r="L228" s="86"/>
      <c r="M228" s="86"/>
    </row>
    <row r="229" spans="12:13" s="81" customFormat="1" ht="12.75">
      <c r="L229" s="86"/>
      <c r="M229" s="86"/>
    </row>
    <row r="230" spans="12:13" s="81" customFormat="1" ht="12.75">
      <c r="L230" s="86"/>
      <c r="M230" s="86"/>
    </row>
    <row r="231" spans="12:13" s="81" customFormat="1" ht="12.75">
      <c r="L231" s="86"/>
      <c r="M231" s="86"/>
    </row>
    <row r="232" spans="12:13" s="81" customFormat="1" ht="12.75">
      <c r="L232" s="86"/>
      <c r="M232" s="86"/>
    </row>
    <row r="233" spans="12:13" s="81" customFormat="1" ht="12.75">
      <c r="L233" s="86"/>
      <c r="M233" s="86"/>
    </row>
    <row r="234" spans="12:13" s="81" customFormat="1" ht="12.75">
      <c r="L234" s="86"/>
      <c r="M234" s="86"/>
    </row>
    <row r="235" spans="12:13" s="81" customFormat="1" ht="12.75">
      <c r="L235" s="86"/>
      <c r="M235" s="86"/>
    </row>
    <row r="236" spans="12:13" s="81" customFormat="1" ht="12.75">
      <c r="L236" s="86"/>
      <c r="M236" s="86"/>
    </row>
    <row r="237" spans="12:13" s="81" customFormat="1" ht="12.75">
      <c r="L237" s="86"/>
      <c r="M237" s="86"/>
    </row>
    <row r="238" spans="12:13" s="81" customFormat="1" ht="12.75">
      <c r="L238" s="86"/>
      <c r="M238" s="86"/>
    </row>
    <row r="239" spans="12:13" s="81" customFormat="1" ht="12.75">
      <c r="L239" s="86"/>
      <c r="M239" s="86"/>
    </row>
    <row r="240" spans="12:13" s="81" customFormat="1" ht="12.75">
      <c r="L240" s="86"/>
      <c r="M240" s="86"/>
    </row>
    <row r="241" spans="12:13" s="81" customFormat="1" ht="12.75">
      <c r="L241" s="86"/>
      <c r="M241" s="86"/>
    </row>
    <row r="242" spans="12:13" s="81" customFormat="1" ht="12.75">
      <c r="L242" s="86"/>
      <c r="M242" s="86"/>
    </row>
    <row r="243" spans="12:13" s="81" customFormat="1" ht="12.75">
      <c r="L243" s="86"/>
      <c r="M243" s="86"/>
    </row>
    <row r="244" spans="12:13" s="81" customFormat="1" ht="12.75">
      <c r="L244" s="86"/>
      <c r="M244" s="86"/>
    </row>
    <row r="245" spans="12:13" s="81" customFormat="1" ht="12.75">
      <c r="L245" s="86"/>
      <c r="M245" s="86"/>
    </row>
    <row r="246" spans="12:13" s="81" customFormat="1" ht="12.75">
      <c r="L246" s="86"/>
      <c r="M246" s="86"/>
    </row>
    <row r="247" spans="12:13" s="81" customFormat="1" ht="12.75">
      <c r="L247" s="86"/>
      <c r="M247" s="86"/>
    </row>
    <row r="248" spans="12:13" s="81" customFormat="1" ht="12.75">
      <c r="L248" s="86"/>
      <c r="M248" s="86"/>
    </row>
    <row r="249" spans="12:13" s="81" customFormat="1" ht="12.75">
      <c r="L249" s="86"/>
      <c r="M249" s="86"/>
    </row>
    <row r="250" spans="12:13" s="81" customFormat="1" ht="12.75">
      <c r="L250" s="86"/>
      <c r="M250" s="86"/>
    </row>
    <row r="251" spans="12:13" s="81" customFormat="1" ht="12.75">
      <c r="L251" s="86"/>
      <c r="M251" s="86"/>
    </row>
    <row r="252" spans="12:13" s="81" customFormat="1" ht="12.75">
      <c r="L252" s="86"/>
      <c r="M252" s="86"/>
    </row>
    <row r="253" spans="12:13" s="81" customFormat="1" ht="12.75">
      <c r="L253" s="86"/>
      <c r="M253" s="86"/>
    </row>
    <row r="254" spans="12:13" s="81" customFormat="1" ht="12.75">
      <c r="L254" s="86"/>
      <c r="M254" s="86"/>
    </row>
    <row r="255" spans="12:13" s="81" customFormat="1" ht="12.75">
      <c r="L255" s="86"/>
      <c r="M255" s="86"/>
    </row>
    <row r="256" spans="12:13" s="81" customFormat="1" ht="12.75">
      <c r="L256" s="86"/>
      <c r="M256" s="86"/>
    </row>
    <row r="257" spans="12:13" s="81" customFormat="1" ht="12.75">
      <c r="L257" s="86"/>
      <c r="M257" s="86"/>
    </row>
    <row r="258" spans="12:13" s="81" customFormat="1" ht="12.75">
      <c r="L258" s="86"/>
      <c r="M258" s="86"/>
    </row>
    <row r="259" spans="12:13" s="81" customFormat="1" ht="12.75">
      <c r="L259" s="86"/>
      <c r="M259" s="86"/>
    </row>
    <row r="260" spans="12:13" s="81" customFormat="1" ht="12.75">
      <c r="L260" s="86"/>
      <c r="M260" s="86"/>
    </row>
    <row r="261" spans="12:13" s="81" customFormat="1" ht="12.75">
      <c r="L261" s="86"/>
      <c r="M261" s="86"/>
    </row>
    <row r="262" spans="12:13" s="81" customFormat="1" ht="12.75">
      <c r="L262" s="86"/>
      <c r="M262" s="86"/>
    </row>
    <row r="263" spans="12:13" s="81" customFormat="1" ht="12.75">
      <c r="L263" s="86"/>
      <c r="M263" s="86"/>
    </row>
    <row r="264" spans="12:13" s="81" customFormat="1" ht="12.75">
      <c r="L264" s="86"/>
      <c r="M264" s="86"/>
    </row>
    <row r="265" spans="12:13" s="81" customFormat="1" ht="12.75">
      <c r="L265" s="86"/>
      <c r="M265" s="86"/>
    </row>
    <row r="266" spans="12:13" s="81" customFormat="1" ht="12.75">
      <c r="L266" s="86"/>
      <c r="M266" s="86"/>
    </row>
    <row r="267" spans="12:13" s="81" customFormat="1" ht="12.75">
      <c r="L267" s="86"/>
      <c r="M267" s="86"/>
    </row>
    <row r="268" spans="12:13" s="81" customFormat="1" ht="12.75">
      <c r="L268" s="86"/>
      <c r="M268" s="86"/>
    </row>
    <row r="269" spans="12:13" s="81" customFormat="1" ht="12.75">
      <c r="L269" s="86"/>
      <c r="M269" s="86"/>
    </row>
    <row r="270" spans="12:13" s="81" customFormat="1" ht="12.75">
      <c r="L270" s="86"/>
      <c r="M270" s="86"/>
    </row>
    <row r="271" spans="12:13" s="81" customFormat="1" ht="12.75">
      <c r="L271" s="86"/>
      <c r="M271" s="86"/>
    </row>
    <row r="272" spans="12:13" s="81" customFormat="1" ht="12.75">
      <c r="L272" s="86"/>
      <c r="M272" s="86"/>
    </row>
    <row r="273" spans="12:13" s="81" customFormat="1" ht="12.75">
      <c r="L273" s="86"/>
      <c r="M273" s="86"/>
    </row>
    <row r="274" spans="12:13" s="81" customFormat="1" ht="12.75">
      <c r="L274" s="86"/>
      <c r="M274" s="86"/>
    </row>
    <row r="275" spans="12:13" s="81" customFormat="1" ht="12.75">
      <c r="L275" s="86"/>
      <c r="M275" s="86"/>
    </row>
    <row r="276" spans="12:13" s="81" customFormat="1" ht="12.75">
      <c r="L276" s="86"/>
      <c r="M276" s="86"/>
    </row>
    <row r="277" spans="12:13" s="81" customFormat="1" ht="12.75">
      <c r="L277" s="86"/>
      <c r="M277" s="86"/>
    </row>
    <row r="278" spans="12:13" s="81" customFormat="1" ht="12.75">
      <c r="L278" s="86"/>
      <c r="M278" s="86"/>
    </row>
    <row r="279" spans="12:13" s="81" customFormat="1" ht="12.75">
      <c r="L279" s="86"/>
      <c r="M279" s="86"/>
    </row>
    <row r="280" spans="12:13" s="81" customFormat="1" ht="12.75">
      <c r="L280" s="86"/>
      <c r="M280" s="86"/>
    </row>
    <row r="281" spans="12:13" s="81" customFormat="1" ht="12.75">
      <c r="L281" s="86"/>
      <c r="M281" s="86"/>
    </row>
    <row r="282" spans="12:13" s="81" customFormat="1" ht="12.75">
      <c r="L282" s="86"/>
      <c r="M282" s="86"/>
    </row>
    <row r="283" spans="12:13" s="81" customFormat="1" ht="12.75">
      <c r="L283" s="86"/>
      <c r="M283" s="86"/>
    </row>
    <row r="284" spans="12:13" s="81" customFormat="1" ht="12.75">
      <c r="L284" s="86"/>
      <c r="M284" s="86"/>
    </row>
    <row r="285" spans="12:13" s="81" customFormat="1" ht="12.75">
      <c r="L285" s="86"/>
      <c r="M285" s="86"/>
    </row>
    <row r="286" spans="12:13" s="81" customFormat="1" ht="12.75">
      <c r="L286" s="86"/>
      <c r="M286" s="86"/>
    </row>
    <row r="287" spans="12:13" s="81" customFormat="1" ht="12.75">
      <c r="L287" s="86"/>
      <c r="M287" s="86"/>
    </row>
    <row r="288" spans="12:13" s="81" customFormat="1" ht="12.75">
      <c r="L288" s="86"/>
      <c r="M288" s="86"/>
    </row>
    <row r="289" spans="12:13" s="81" customFormat="1" ht="12.75">
      <c r="L289" s="86"/>
      <c r="M289" s="86"/>
    </row>
    <row r="290" spans="12:13" s="81" customFormat="1" ht="12.75">
      <c r="L290" s="86"/>
      <c r="M290" s="86"/>
    </row>
    <row r="291" spans="12:13" s="81" customFormat="1" ht="12.75">
      <c r="L291" s="86"/>
      <c r="M291" s="86"/>
    </row>
    <row r="292" spans="12:13" s="81" customFormat="1" ht="12.75">
      <c r="L292" s="86"/>
      <c r="M292" s="86"/>
    </row>
    <row r="293" spans="12:13" s="81" customFormat="1" ht="12.75">
      <c r="L293" s="86"/>
      <c r="M293" s="86"/>
    </row>
    <row r="294" spans="12:13" s="81" customFormat="1" ht="12.75">
      <c r="L294" s="86"/>
      <c r="M294" s="86"/>
    </row>
    <row r="295" spans="12:13" s="81" customFormat="1" ht="12.75">
      <c r="L295" s="86"/>
      <c r="M295" s="86"/>
    </row>
    <row r="296" spans="12:13" s="81" customFormat="1" ht="12.75">
      <c r="L296" s="86"/>
      <c r="M296" s="86"/>
    </row>
    <row r="297" spans="12:13" s="81" customFormat="1" ht="12.75">
      <c r="L297" s="86"/>
      <c r="M297" s="86"/>
    </row>
    <row r="298" spans="12:13" s="81" customFormat="1" ht="12.75">
      <c r="L298" s="86"/>
      <c r="M298" s="86"/>
    </row>
    <row r="299" spans="12:13" s="81" customFormat="1" ht="12.75">
      <c r="L299" s="86"/>
      <c r="M299" s="86"/>
    </row>
    <row r="300" spans="12:13" s="81" customFormat="1" ht="12.75">
      <c r="L300" s="86"/>
      <c r="M300" s="86"/>
    </row>
    <row r="301" spans="12:13" s="81" customFormat="1" ht="12.75">
      <c r="L301" s="86"/>
      <c r="M301" s="86"/>
    </row>
    <row r="302" spans="12:13" s="81" customFormat="1" ht="12.75">
      <c r="L302" s="86"/>
      <c r="M302" s="86"/>
    </row>
    <row r="303" spans="12:13" s="81" customFormat="1" ht="12.75">
      <c r="L303" s="86"/>
      <c r="M303" s="86"/>
    </row>
    <row r="304" spans="12:13" s="81" customFormat="1" ht="12.75">
      <c r="L304" s="86"/>
      <c r="M304" s="86"/>
    </row>
    <row r="305" spans="12:13" s="81" customFormat="1" ht="12.75">
      <c r="L305" s="86"/>
      <c r="M305" s="86"/>
    </row>
    <row r="306" spans="12:13" s="81" customFormat="1" ht="12.75">
      <c r="L306" s="86"/>
      <c r="M306" s="86"/>
    </row>
    <row r="307" spans="12:13" s="81" customFormat="1" ht="12.75">
      <c r="L307" s="86"/>
      <c r="M307" s="86"/>
    </row>
    <row r="308" spans="12:13" s="81" customFormat="1" ht="12.75">
      <c r="L308" s="86"/>
      <c r="M308" s="86"/>
    </row>
    <row r="309" spans="12:13" s="81" customFormat="1" ht="12.75">
      <c r="L309" s="86"/>
      <c r="M309" s="86"/>
    </row>
    <row r="310" spans="12:13" s="81" customFormat="1" ht="12.75">
      <c r="L310" s="86"/>
      <c r="M310" s="86"/>
    </row>
    <row r="311" spans="12:13" s="81" customFormat="1" ht="12.75">
      <c r="L311" s="86"/>
      <c r="M311" s="86"/>
    </row>
    <row r="312" spans="12:13" s="81" customFormat="1" ht="12.75">
      <c r="L312" s="86"/>
      <c r="M312" s="86"/>
    </row>
    <row r="313" spans="12:13" s="81" customFormat="1" ht="12.75">
      <c r="L313" s="86"/>
      <c r="M313" s="86"/>
    </row>
    <row r="314" spans="12:13" s="81" customFormat="1" ht="12.75">
      <c r="L314" s="86"/>
      <c r="M314" s="86"/>
    </row>
    <row r="315" spans="12:13" s="81" customFormat="1" ht="12.75">
      <c r="L315" s="86"/>
      <c r="M315" s="86"/>
    </row>
    <row r="316" spans="12:13" s="81" customFormat="1" ht="12.75">
      <c r="L316" s="86"/>
      <c r="M316" s="86"/>
    </row>
    <row r="317" spans="12:13" s="81" customFormat="1" ht="12.75">
      <c r="L317" s="86"/>
      <c r="M317" s="86"/>
    </row>
    <row r="318" spans="12:13" s="81" customFormat="1" ht="12.75">
      <c r="L318" s="86"/>
      <c r="M318" s="86"/>
    </row>
    <row r="319" spans="12:13" s="81" customFormat="1" ht="12.75">
      <c r="L319" s="86"/>
      <c r="M319" s="86"/>
    </row>
    <row r="320" spans="12:13" s="81" customFormat="1" ht="12.75">
      <c r="L320" s="86"/>
      <c r="M320" s="86"/>
    </row>
    <row r="321" spans="12:13" s="81" customFormat="1" ht="12.75">
      <c r="L321" s="86"/>
      <c r="M321" s="86"/>
    </row>
    <row r="322" spans="12:13" s="81" customFormat="1" ht="12.75">
      <c r="L322" s="86"/>
      <c r="M322" s="86"/>
    </row>
    <row r="323" spans="12:13" s="81" customFormat="1" ht="12.75">
      <c r="L323" s="86"/>
      <c r="M323" s="86"/>
    </row>
    <row r="324" spans="12:13" s="81" customFormat="1" ht="12.75">
      <c r="L324" s="86"/>
      <c r="M324" s="86"/>
    </row>
    <row r="325" spans="12:13" s="81" customFormat="1" ht="12.75">
      <c r="L325" s="86"/>
      <c r="M325" s="86"/>
    </row>
    <row r="326" spans="12:13" s="81" customFormat="1" ht="12.75">
      <c r="L326" s="86"/>
      <c r="M326" s="86"/>
    </row>
    <row r="327" spans="12:13" s="81" customFormat="1" ht="12.75">
      <c r="L327" s="86"/>
      <c r="M327" s="86"/>
    </row>
    <row r="328" spans="12:13" s="81" customFormat="1" ht="12.75">
      <c r="L328" s="86"/>
      <c r="M328" s="86"/>
    </row>
    <row r="329" spans="12:13" s="81" customFormat="1" ht="12.75">
      <c r="L329" s="86"/>
      <c r="M329" s="86"/>
    </row>
    <row r="330" spans="12:13" s="81" customFormat="1" ht="12.75">
      <c r="L330" s="86"/>
      <c r="M330" s="86"/>
    </row>
    <row r="331" spans="12:13" s="81" customFormat="1" ht="12.75">
      <c r="L331" s="86"/>
      <c r="M331" s="86"/>
    </row>
    <row r="332" spans="12:13" s="81" customFormat="1" ht="12.75">
      <c r="L332" s="86"/>
      <c r="M332" s="86"/>
    </row>
    <row r="333" spans="12:13" s="81" customFormat="1" ht="12.75">
      <c r="L333" s="86"/>
      <c r="M333" s="86"/>
    </row>
    <row r="334" spans="12:13" s="81" customFormat="1" ht="12.75">
      <c r="L334" s="86"/>
      <c r="M334" s="86"/>
    </row>
    <row r="335" spans="12:13" s="81" customFormat="1" ht="12.75">
      <c r="L335" s="86"/>
      <c r="M335" s="86"/>
    </row>
    <row r="336" spans="12:13" s="81" customFormat="1" ht="12.75">
      <c r="L336" s="86"/>
      <c r="M336" s="86"/>
    </row>
    <row r="337" spans="12:13" s="81" customFormat="1" ht="12.75">
      <c r="L337" s="86"/>
      <c r="M337" s="86"/>
    </row>
    <row r="338" spans="12:13" s="81" customFormat="1" ht="12.75">
      <c r="L338" s="86"/>
      <c r="M338" s="86"/>
    </row>
    <row r="339" spans="12:13" s="81" customFormat="1" ht="12.75">
      <c r="L339" s="86"/>
      <c r="M339" s="86"/>
    </row>
    <row r="340" spans="12:13" s="81" customFormat="1" ht="12.75">
      <c r="L340" s="86"/>
      <c r="M340" s="86"/>
    </row>
    <row r="341" spans="12:13" s="81" customFormat="1" ht="12.75">
      <c r="L341" s="86"/>
      <c r="M341" s="86"/>
    </row>
    <row r="342" spans="12:13" s="81" customFormat="1" ht="12.75">
      <c r="L342" s="86"/>
      <c r="M342" s="86"/>
    </row>
    <row r="343" spans="12:13" s="81" customFormat="1" ht="12.75">
      <c r="L343" s="86"/>
      <c r="M343" s="86"/>
    </row>
    <row r="344" spans="12:13" s="81" customFormat="1" ht="12.75">
      <c r="L344" s="86"/>
      <c r="M344" s="86"/>
    </row>
    <row r="345" spans="12:13" s="81" customFormat="1" ht="12.75">
      <c r="L345" s="86"/>
      <c r="M345" s="86"/>
    </row>
    <row r="346" spans="12:13" s="81" customFormat="1" ht="12.75">
      <c r="L346" s="86"/>
      <c r="M346" s="86"/>
    </row>
    <row r="347" spans="12:13" s="81" customFormat="1" ht="12.75">
      <c r="L347" s="86"/>
      <c r="M347" s="86"/>
    </row>
    <row r="348" spans="12:13" s="81" customFormat="1" ht="12.75">
      <c r="L348" s="86"/>
      <c r="M348" s="86"/>
    </row>
    <row r="349" spans="12:13" s="81" customFormat="1" ht="12.75">
      <c r="L349" s="86"/>
      <c r="M349" s="86"/>
    </row>
    <row r="350" spans="12:13" s="81" customFormat="1" ht="12.75">
      <c r="L350" s="86"/>
      <c r="M350" s="86"/>
    </row>
    <row r="351" spans="12:13" s="81" customFormat="1" ht="12.75">
      <c r="L351" s="86"/>
      <c r="M351" s="86"/>
    </row>
    <row r="352" spans="12:13" s="81" customFormat="1" ht="12.75">
      <c r="L352" s="86"/>
      <c r="M352" s="86"/>
    </row>
    <row r="353" spans="12:13" s="81" customFormat="1" ht="12.75">
      <c r="L353" s="86"/>
      <c r="M353" s="86"/>
    </row>
    <row r="354" spans="12:13" s="81" customFormat="1" ht="12.75">
      <c r="L354" s="86"/>
      <c r="M354" s="86"/>
    </row>
    <row r="355" spans="12:13" s="81" customFormat="1" ht="12.75">
      <c r="L355" s="86"/>
      <c r="M355" s="86"/>
    </row>
    <row r="356" spans="12:13" s="81" customFormat="1" ht="12.75">
      <c r="L356" s="86"/>
      <c r="M356" s="86"/>
    </row>
    <row r="357" spans="12:13" s="81" customFormat="1" ht="12.75">
      <c r="L357" s="86"/>
      <c r="M357" s="86"/>
    </row>
    <row r="358" spans="12:13" s="81" customFormat="1" ht="12.75">
      <c r="L358" s="86"/>
      <c r="M358" s="86"/>
    </row>
    <row r="359" spans="12:13" s="81" customFormat="1" ht="12.75">
      <c r="L359" s="86"/>
      <c r="M359" s="86"/>
    </row>
    <row r="360" spans="12:13" s="81" customFormat="1" ht="12.75">
      <c r="L360" s="86"/>
      <c r="M360" s="86"/>
    </row>
    <row r="361" spans="12:13" s="81" customFormat="1" ht="12.75">
      <c r="L361" s="86"/>
      <c r="M361" s="86"/>
    </row>
    <row r="362" spans="12:13" s="81" customFormat="1" ht="12.75">
      <c r="L362" s="86"/>
      <c r="M362" s="86"/>
    </row>
    <row r="363" spans="12:13" s="81" customFormat="1" ht="12.75">
      <c r="L363" s="86"/>
      <c r="M363" s="86"/>
    </row>
    <row r="364" spans="12:13" s="81" customFormat="1" ht="12.75">
      <c r="L364" s="86"/>
      <c r="M364" s="86"/>
    </row>
    <row r="365" spans="12:13" s="81" customFormat="1" ht="12.75">
      <c r="L365" s="86"/>
      <c r="M365" s="86"/>
    </row>
    <row r="366" spans="12:13" s="81" customFormat="1" ht="12.75">
      <c r="L366" s="86"/>
      <c r="M366" s="86"/>
    </row>
    <row r="367" spans="12:13" s="81" customFormat="1" ht="12.75">
      <c r="L367" s="86"/>
      <c r="M367" s="86"/>
    </row>
    <row r="368" spans="12:13" s="81" customFormat="1" ht="12.75">
      <c r="L368" s="86"/>
      <c r="M368" s="86"/>
    </row>
    <row r="369" spans="12:13" s="81" customFormat="1" ht="12.75">
      <c r="L369" s="86"/>
      <c r="M369" s="86"/>
    </row>
    <row r="370" spans="12:13" s="81" customFormat="1" ht="12.75">
      <c r="L370" s="86"/>
      <c r="M370" s="86"/>
    </row>
    <row r="371" spans="12:13" s="81" customFormat="1" ht="12.75">
      <c r="L371" s="86"/>
      <c r="M371" s="86"/>
    </row>
    <row r="372" spans="12:13" s="81" customFormat="1" ht="12.75">
      <c r="L372" s="86"/>
      <c r="M372" s="86"/>
    </row>
    <row r="373" spans="12:13" s="81" customFormat="1" ht="12.75">
      <c r="L373" s="86"/>
      <c r="M373" s="86"/>
    </row>
    <row r="374" spans="12:13" s="81" customFormat="1" ht="12.75">
      <c r="L374" s="86"/>
      <c r="M374" s="86"/>
    </row>
    <row r="375" spans="12:13" s="81" customFormat="1" ht="12.75">
      <c r="L375" s="86"/>
      <c r="M375" s="86"/>
    </row>
    <row r="376" spans="12:13" s="81" customFormat="1" ht="12.75">
      <c r="L376" s="86"/>
      <c r="M376" s="86"/>
    </row>
    <row r="377" spans="12:13" s="81" customFormat="1" ht="12.75">
      <c r="L377" s="86"/>
      <c r="M377" s="86"/>
    </row>
    <row r="378" spans="12:13" s="81" customFormat="1" ht="12.75">
      <c r="L378" s="86"/>
      <c r="M378" s="86"/>
    </row>
    <row r="379" spans="12:13" s="81" customFormat="1" ht="12.75">
      <c r="L379" s="86"/>
      <c r="M379" s="86"/>
    </row>
    <row r="380" spans="12:13" s="81" customFormat="1" ht="12.75">
      <c r="L380" s="86"/>
      <c r="M380" s="86"/>
    </row>
    <row r="381" spans="12:13" s="81" customFormat="1" ht="12.75">
      <c r="L381" s="86"/>
      <c r="M381" s="86"/>
    </row>
    <row r="382" spans="12:13" s="81" customFormat="1" ht="12.75">
      <c r="L382" s="86"/>
      <c r="M382" s="86"/>
    </row>
    <row r="383" spans="12:13" s="81" customFormat="1" ht="12.75">
      <c r="L383" s="86"/>
      <c r="M383" s="86"/>
    </row>
    <row r="384" spans="12:13" s="81" customFormat="1" ht="12.75">
      <c r="L384" s="86"/>
      <c r="M384" s="86"/>
    </row>
    <row r="385" spans="12:13" s="81" customFormat="1" ht="12.75">
      <c r="L385" s="86"/>
      <c r="M385" s="86"/>
    </row>
    <row r="386" spans="12:13" s="81" customFormat="1" ht="12.75">
      <c r="L386" s="86"/>
      <c r="M386" s="86"/>
    </row>
    <row r="387" spans="12:13" s="81" customFormat="1" ht="12.75">
      <c r="L387" s="86"/>
      <c r="M387" s="86"/>
    </row>
    <row r="388" spans="12:13" s="81" customFormat="1" ht="12.75">
      <c r="L388" s="86"/>
      <c r="M388" s="86"/>
    </row>
    <row r="389" spans="12:13" s="81" customFormat="1" ht="12.75">
      <c r="L389" s="86"/>
      <c r="M389" s="86"/>
    </row>
    <row r="390" spans="12:13" s="81" customFormat="1" ht="12.75">
      <c r="L390" s="86"/>
      <c r="M390" s="86"/>
    </row>
    <row r="391" spans="12:13" s="81" customFormat="1" ht="12.75">
      <c r="L391" s="86"/>
      <c r="M391" s="86"/>
    </row>
    <row r="392" spans="12:13" s="81" customFormat="1" ht="12.75">
      <c r="L392" s="86"/>
      <c r="M392" s="86"/>
    </row>
    <row r="393" spans="12:13" s="81" customFormat="1" ht="12.75">
      <c r="L393" s="86"/>
      <c r="M393" s="86"/>
    </row>
    <row r="394" spans="12:13" s="81" customFormat="1" ht="12.75">
      <c r="L394" s="86"/>
      <c r="M394" s="86"/>
    </row>
    <row r="395" spans="12:13" s="81" customFormat="1" ht="12.75">
      <c r="L395" s="86"/>
      <c r="M395" s="86"/>
    </row>
    <row r="396" spans="12:13" s="81" customFormat="1" ht="12.75">
      <c r="L396" s="86"/>
      <c r="M396" s="86"/>
    </row>
    <row r="397" spans="12:13" s="81" customFormat="1" ht="12.75">
      <c r="L397" s="86"/>
      <c r="M397" s="86"/>
    </row>
    <row r="398" spans="12:13" s="81" customFormat="1" ht="12.75">
      <c r="L398" s="86"/>
      <c r="M398" s="86"/>
    </row>
    <row r="399" spans="12:13" s="81" customFormat="1" ht="12.75">
      <c r="L399" s="86"/>
      <c r="M399" s="86"/>
    </row>
    <row r="400" spans="12:13" s="81" customFormat="1" ht="12.75">
      <c r="L400" s="86"/>
      <c r="M400" s="86"/>
    </row>
    <row r="401" spans="12:13" s="81" customFormat="1" ht="12.75">
      <c r="L401" s="86"/>
      <c r="M401" s="86"/>
    </row>
    <row r="402" spans="12:13" s="81" customFormat="1" ht="12.75">
      <c r="L402" s="86"/>
      <c r="M402" s="86"/>
    </row>
    <row r="403" spans="12:13" s="81" customFormat="1" ht="12.75">
      <c r="L403" s="86"/>
      <c r="M403" s="86"/>
    </row>
    <row r="404" spans="12:13" s="81" customFormat="1" ht="12.75">
      <c r="L404" s="86"/>
      <c r="M404" s="86"/>
    </row>
    <row r="405" spans="12:13" s="81" customFormat="1" ht="12.75">
      <c r="L405" s="86"/>
      <c r="M405" s="86"/>
    </row>
    <row r="406" spans="12:13" s="81" customFormat="1" ht="12.75">
      <c r="L406" s="86"/>
      <c r="M406" s="86"/>
    </row>
    <row r="407" spans="12:13" s="81" customFormat="1" ht="12.75">
      <c r="L407" s="86"/>
      <c r="M407" s="86"/>
    </row>
    <row r="408" spans="12:13" s="81" customFormat="1" ht="12.75">
      <c r="L408" s="86"/>
      <c r="M408" s="86"/>
    </row>
    <row r="409" spans="12:13" s="81" customFormat="1" ht="12.75">
      <c r="L409" s="86"/>
      <c r="M409" s="86"/>
    </row>
    <row r="410" spans="12:13" s="81" customFormat="1" ht="12.75">
      <c r="L410" s="86"/>
      <c r="M410" s="86"/>
    </row>
    <row r="411" spans="12:13" s="81" customFormat="1" ht="12.75">
      <c r="L411" s="86"/>
      <c r="M411" s="86"/>
    </row>
    <row r="412" spans="12:13" s="81" customFormat="1" ht="12.75">
      <c r="L412" s="86"/>
      <c r="M412" s="86"/>
    </row>
    <row r="413" spans="12:13" s="81" customFormat="1" ht="12.75">
      <c r="L413" s="86"/>
      <c r="M413" s="86"/>
    </row>
    <row r="414" spans="12:13" s="81" customFormat="1" ht="12.75">
      <c r="L414" s="86"/>
      <c r="M414" s="86"/>
    </row>
    <row r="415" spans="12:13" s="81" customFormat="1" ht="12.75">
      <c r="L415" s="86"/>
      <c r="M415" s="86"/>
    </row>
    <row r="416" spans="12:13" s="81" customFormat="1" ht="12.75">
      <c r="L416" s="86"/>
      <c r="M416" s="86"/>
    </row>
    <row r="417" spans="12:13" s="81" customFormat="1" ht="12.75">
      <c r="L417" s="86"/>
      <c r="M417" s="86"/>
    </row>
    <row r="418" spans="12:13" s="81" customFormat="1" ht="12.75">
      <c r="L418" s="86"/>
      <c r="M418" s="86"/>
    </row>
    <row r="419" spans="12:13" s="81" customFormat="1" ht="12.75">
      <c r="L419" s="86"/>
      <c r="M419" s="86"/>
    </row>
    <row r="420" spans="12:13" s="81" customFormat="1" ht="12.75">
      <c r="L420" s="86"/>
      <c r="M420" s="86"/>
    </row>
    <row r="421" spans="12:13" s="81" customFormat="1" ht="12.75">
      <c r="L421" s="86"/>
      <c r="M421" s="86"/>
    </row>
    <row r="422" spans="12:13" s="81" customFormat="1" ht="12.75">
      <c r="L422" s="86"/>
      <c r="M422" s="86"/>
    </row>
    <row r="423" spans="12:13" s="81" customFormat="1" ht="12.75">
      <c r="L423" s="86"/>
      <c r="M423" s="86"/>
    </row>
    <row r="424" spans="12:13" s="81" customFormat="1" ht="12.75">
      <c r="L424" s="86"/>
      <c r="M424" s="86"/>
    </row>
    <row r="425" spans="12:13" s="81" customFormat="1" ht="12.75">
      <c r="L425" s="86"/>
      <c r="M425" s="86"/>
    </row>
    <row r="426" spans="12:13" s="81" customFormat="1" ht="12.75">
      <c r="L426" s="86"/>
      <c r="M426" s="86"/>
    </row>
    <row r="427" spans="12:13" s="81" customFormat="1" ht="12.75">
      <c r="L427" s="86"/>
      <c r="M427" s="86"/>
    </row>
    <row r="428" spans="12:13" s="81" customFormat="1" ht="12.75">
      <c r="L428" s="86"/>
      <c r="M428" s="86"/>
    </row>
    <row r="429" spans="12:13" s="81" customFormat="1" ht="12.75">
      <c r="L429" s="86"/>
      <c r="M429" s="86"/>
    </row>
    <row r="430" spans="12:13" s="81" customFormat="1" ht="12.75">
      <c r="L430" s="86"/>
      <c r="M430" s="86"/>
    </row>
    <row r="431" spans="12:13" s="81" customFormat="1" ht="12.75">
      <c r="L431" s="86"/>
      <c r="M431" s="86"/>
    </row>
    <row r="432" spans="12:13" s="81" customFormat="1" ht="12.75">
      <c r="L432" s="86"/>
      <c r="M432" s="86"/>
    </row>
    <row r="433" spans="12:13" s="81" customFormat="1" ht="12.75">
      <c r="L433" s="86"/>
      <c r="M433" s="86"/>
    </row>
    <row r="434" spans="12:13" s="81" customFormat="1" ht="12.75">
      <c r="L434" s="86"/>
      <c r="M434" s="86"/>
    </row>
    <row r="435" spans="12:13" s="81" customFormat="1" ht="12.75">
      <c r="L435" s="86"/>
      <c r="M435" s="86"/>
    </row>
    <row r="436" spans="12:13" s="81" customFormat="1" ht="12.75">
      <c r="L436" s="86"/>
      <c r="M436" s="86"/>
    </row>
    <row r="437" spans="12:13" s="81" customFormat="1" ht="12.75">
      <c r="L437" s="86"/>
      <c r="M437" s="86"/>
    </row>
    <row r="438" spans="12:13" s="81" customFormat="1" ht="12.75">
      <c r="L438" s="86"/>
      <c r="M438" s="86"/>
    </row>
    <row r="439" spans="12:13" s="81" customFormat="1" ht="12.75">
      <c r="L439" s="86"/>
      <c r="M439" s="86"/>
    </row>
    <row r="440" spans="12:13" s="81" customFormat="1" ht="12.75">
      <c r="L440" s="86"/>
      <c r="M440" s="86"/>
    </row>
    <row r="441" spans="12:13" s="81" customFormat="1" ht="12.75">
      <c r="L441" s="86"/>
      <c r="M441" s="86"/>
    </row>
    <row r="442" spans="12:13" s="81" customFormat="1" ht="12.75">
      <c r="L442" s="86"/>
      <c r="M442" s="86"/>
    </row>
    <row r="443" spans="12:13" s="81" customFormat="1" ht="12.75">
      <c r="L443" s="86"/>
      <c r="M443" s="86"/>
    </row>
    <row r="444" spans="12:13" s="81" customFormat="1" ht="12.75">
      <c r="L444" s="86"/>
      <c r="M444" s="86"/>
    </row>
    <row r="445" spans="12:13" s="81" customFormat="1" ht="12.75">
      <c r="L445" s="86"/>
      <c r="M445" s="86"/>
    </row>
    <row r="446" spans="12:13" s="81" customFormat="1" ht="12.75">
      <c r="L446" s="86"/>
      <c r="M446" s="86"/>
    </row>
    <row r="447" spans="12:13" s="81" customFormat="1" ht="12.75">
      <c r="L447" s="86"/>
      <c r="M447" s="86"/>
    </row>
    <row r="448" spans="12:13" s="81" customFormat="1" ht="12.75">
      <c r="L448" s="86"/>
      <c r="M448" s="86"/>
    </row>
    <row r="449" spans="12:13" s="81" customFormat="1" ht="12.75">
      <c r="L449" s="86"/>
      <c r="M449" s="86"/>
    </row>
    <row r="450" spans="12:13" s="81" customFormat="1" ht="12.75">
      <c r="L450" s="86"/>
      <c r="M450" s="86"/>
    </row>
    <row r="451" spans="12:13" s="81" customFormat="1" ht="12.75">
      <c r="L451" s="86"/>
      <c r="M451" s="86"/>
    </row>
    <row r="452" spans="12:13" s="81" customFormat="1" ht="12.75">
      <c r="L452" s="86"/>
      <c r="M452" s="86"/>
    </row>
    <row r="453" spans="12:13" s="81" customFormat="1" ht="12.75">
      <c r="L453" s="86"/>
      <c r="M453" s="86"/>
    </row>
    <row r="454" spans="12:13" s="81" customFormat="1" ht="12.75">
      <c r="L454" s="86"/>
      <c r="M454" s="86"/>
    </row>
    <row r="455" spans="12:13" s="81" customFormat="1" ht="12.75">
      <c r="L455" s="86"/>
      <c r="M455" s="86"/>
    </row>
    <row r="456" spans="12:13" s="81" customFormat="1" ht="12.75">
      <c r="L456" s="86"/>
      <c r="M456" s="86"/>
    </row>
    <row r="457" spans="12:13" s="81" customFormat="1" ht="12.75">
      <c r="L457" s="86"/>
      <c r="M457" s="86"/>
    </row>
    <row r="458" spans="12:13" s="81" customFormat="1" ht="12.75">
      <c r="L458" s="86"/>
      <c r="M458" s="86"/>
    </row>
    <row r="459" spans="12:13" s="81" customFormat="1" ht="12.75">
      <c r="L459" s="86"/>
      <c r="M459" s="86"/>
    </row>
    <row r="460" spans="12:13" s="81" customFormat="1" ht="12.75">
      <c r="L460" s="86"/>
      <c r="M460" s="86"/>
    </row>
    <row r="461" spans="12:13" s="81" customFormat="1" ht="12.75">
      <c r="L461" s="86"/>
      <c r="M461" s="86"/>
    </row>
    <row r="462" spans="12:13" s="81" customFormat="1" ht="12.75">
      <c r="L462" s="86"/>
      <c r="M462" s="86"/>
    </row>
    <row r="463" spans="12:13" s="81" customFormat="1" ht="12.75">
      <c r="L463" s="86"/>
      <c r="M463" s="86"/>
    </row>
    <row r="464" spans="12:13" s="81" customFormat="1" ht="12.75">
      <c r="L464" s="86"/>
      <c r="M464" s="86"/>
    </row>
    <row r="465" spans="12:13" s="81" customFormat="1" ht="12.75">
      <c r="L465" s="86"/>
      <c r="M465" s="86"/>
    </row>
    <row r="466" spans="12:13" s="81" customFormat="1" ht="12.75">
      <c r="L466" s="86"/>
      <c r="M466" s="86"/>
    </row>
    <row r="467" spans="12:13" s="81" customFormat="1" ht="12.75">
      <c r="L467" s="86"/>
      <c r="M467" s="86"/>
    </row>
    <row r="468" spans="12:13" s="81" customFormat="1" ht="12.75">
      <c r="L468" s="86"/>
      <c r="M468" s="86"/>
    </row>
    <row r="469" spans="12:13" s="81" customFormat="1" ht="12.75">
      <c r="L469" s="86"/>
      <c r="M469" s="86"/>
    </row>
    <row r="470" spans="12:13" s="81" customFormat="1" ht="12.75">
      <c r="L470" s="86"/>
      <c r="M470" s="86"/>
    </row>
    <row r="471" spans="12:13" s="81" customFormat="1" ht="12.75">
      <c r="L471" s="86"/>
      <c r="M471" s="86"/>
    </row>
    <row r="472" spans="12:13" s="81" customFormat="1" ht="12.75">
      <c r="L472" s="86"/>
      <c r="M472" s="86"/>
    </row>
    <row r="473" spans="12:13" s="81" customFormat="1" ht="12.75">
      <c r="L473" s="86"/>
      <c r="M473" s="86"/>
    </row>
    <row r="474" spans="12:13" s="81" customFormat="1" ht="12.75">
      <c r="L474" s="86"/>
      <c r="M474" s="86"/>
    </row>
    <row r="475" spans="12:13" s="81" customFormat="1" ht="12.75">
      <c r="L475" s="86"/>
      <c r="M475" s="86"/>
    </row>
    <row r="476" spans="12:13" s="81" customFormat="1" ht="12.75">
      <c r="L476" s="86"/>
      <c r="M476" s="86"/>
    </row>
    <row r="477" spans="12:13" s="81" customFormat="1" ht="12.75">
      <c r="L477" s="86"/>
      <c r="M477" s="86"/>
    </row>
    <row r="478" spans="12:13" s="81" customFormat="1" ht="12.75">
      <c r="L478" s="86"/>
      <c r="M478" s="86"/>
    </row>
    <row r="479" spans="12:13" s="81" customFormat="1" ht="12.75">
      <c r="L479" s="86"/>
      <c r="M479" s="86"/>
    </row>
    <row r="480" spans="12:13" s="81" customFormat="1" ht="12.75">
      <c r="L480" s="86"/>
      <c r="M480" s="86"/>
    </row>
    <row r="481" spans="12:13" s="81" customFormat="1" ht="12.75">
      <c r="L481" s="86"/>
      <c r="M481" s="86"/>
    </row>
    <row r="482" spans="12:13" s="81" customFormat="1" ht="12.75">
      <c r="L482" s="86"/>
      <c r="M482" s="86"/>
    </row>
    <row r="483" spans="12:13" s="81" customFormat="1" ht="12.75">
      <c r="L483" s="86"/>
      <c r="M483" s="86"/>
    </row>
    <row r="484" spans="12:13" s="81" customFormat="1" ht="12.75">
      <c r="L484" s="86"/>
      <c r="M484" s="86"/>
    </row>
    <row r="485" spans="12:13" s="81" customFormat="1" ht="12.75">
      <c r="L485" s="86"/>
      <c r="M485" s="86"/>
    </row>
    <row r="486" spans="12:13" s="81" customFormat="1" ht="12.75">
      <c r="L486" s="86"/>
      <c r="M486" s="86"/>
    </row>
    <row r="487" spans="12:13" s="81" customFormat="1" ht="12.75">
      <c r="L487" s="86"/>
      <c r="M487" s="86"/>
    </row>
    <row r="488" spans="12:13" s="81" customFormat="1" ht="12.75">
      <c r="L488" s="86"/>
      <c r="M488" s="86"/>
    </row>
    <row r="489" spans="12:13" s="81" customFormat="1" ht="12.75">
      <c r="L489" s="86"/>
      <c r="M489" s="86"/>
    </row>
    <row r="490" spans="12:13" s="81" customFormat="1" ht="12.75">
      <c r="L490" s="86"/>
      <c r="M490" s="86"/>
    </row>
    <row r="491" spans="12:13" s="81" customFormat="1" ht="12.75">
      <c r="L491" s="86"/>
      <c r="M491" s="86"/>
    </row>
    <row r="492" spans="12:13" s="81" customFormat="1" ht="12.75">
      <c r="L492" s="86"/>
      <c r="M492" s="86"/>
    </row>
    <row r="493" spans="12:13" s="81" customFormat="1" ht="12.75">
      <c r="L493" s="86"/>
      <c r="M493" s="86"/>
    </row>
    <row r="494" spans="12:13" s="81" customFormat="1" ht="12.75">
      <c r="L494" s="86"/>
      <c r="M494" s="86"/>
    </row>
    <row r="495" spans="12:13" s="81" customFormat="1" ht="12.75">
      <c r="L495" s="86"/>
      <c r="M495" s="86"/>
    </row>
    <row r="496" spans="12:13" s="81" customFormat="1" ht="12.75">
      <c r="L496" s="86"/>
      <c r="M496" s="86"/>
    </row>
    <row r="497" spans="12:13" s="81" customFormat="1" ht="12.75">
      <c r="L497" s="86"/>
      <c r="M497" s="86"/>
    </row>
    <row r="498" spans="12:13" s="81" customFormat="1" ht="12.75">
      <c r="L498" s="86"/>
      <c r="M498" s="86"/>
    </row>
    <row r="499" spans="12:13" s="81" customFormat="1" ht="12.75">
      <c r="L499" s="86"/>
      <c r="M499" s="86"/>
    </row>
    <row r="500" spans="12:13" s="81" customFormat="1" ht="12.75">
      <c r="L500" s="86"/>
      <c r="M500" s="86"/>
    </row>
    <row r="501" spans="12:13" s="81" customFormat="1" ht="12.75">
      <c r="L501" s="86"/>
      <c r="M501" s="86"/>
    </row>
    <row r="502" spans="12:13" s="81" customFormat="1" ht="12.75">
      <c r="L502" s="86"/>
      <c r="M502" s="86"/>
    </row>
    <row r="503" spans="12:13" s="81" customFormat="1" ht="12.75">
      <c r="L503" s="86"/>
      <c r="M503" s="86"/>
    </row>
    <row r="504" spans="12:13" s="81" customFormat="1" ht="12.75">
      <c r="L504" s="86"/>
      <c r="M504" s="86"/>
    </row>
    <row r="505" spans="12:13" s="81" customFormat="1" ht="12.75">
      <c r="L505" s="86"/>
      <c r="M505" s="86"/>
    </row>
    <row r="506" spans="12:13" s="81" customFormat="1" ht="12.75">
      <c r="L506" s="86"/>
      <c r="M506" s="86"/>
    </row>
    <row r="507" spans="12:13" s="81" customFormat="1" ht="12.75">
      <c r="L507" s="86"/>
      <c r="M507" s="86"/>
    </row>
    <row r="508" spans="12:13" s="81" customFormat="1" ht="12.75">
      <c r="L508" s="86"/>
      <c r="M508" s="86"/>
    </row>
    <row r="509" spans="12:13" s="81" customFormat="1" ht="12.75">
      <c r="L509" s="86"/>
      <c r="M509" s="86"/>
    </row>
    <row r="510" spans="12:13" s="81" customFormat="1" ht="12.75">
      <c r="L510" s="86"/>
      <c r="M510" s="86"/>
    </row>
    <row r="511" spans="12:13" s="81" customFormat="1" ht="12.75">
      <c r="L511" s="86"/>
      <c r="M511" s="86"/>
    </row>
    <row r="512" spans="12:13" s="81" customFormat="1" ht="12.75">
      <c r="L512" s="86"/>
      <c r="M512" s="86"/>
    </row>
    <row r="513" spans="12:13" s="81" customFormat="1" ht="12.75">
      <c r="L513" s="86"/>
      <c r="M513" s="86"/>
    </row>
    <row r="514" spans="12:13" s="81" customFormat="1" ht="12.75">
      <c r="L514" s="86"/>
      <c r="M514" s="86"/>
    </row>
    <row r="515" spans="12:13" s="81" customFormat="1" ht="12.75">
      <c r="L515" s="86"/>
      <c r="M515" s="86"/>
    </row>
    <row r="516" spans="12:13" s="81" customFormat="1" ht="12.75">
      <c r="L516" s="86"/>
      <c r="M516" s="86"/>
    </row>
    <row r="517" spans="12:13" s="81" customFormat="1" ht="12.75">
      <c r="L517" s="86"/>
      <c r="M517" s="86"/>
    </row>
    <row r="518" spans="12:13" s="81" customFormat="1" ht="12.75">
      <c r="L518" s="86"/>
      <c r="M518" s="86"/>
    </row>
    <row r="519" spans="12:13" s="81" customFormat="1" ht="12.75">
      <c r="L519" s="86"/>
      <c r="M519" s="86"/>
    </row>
    <row r="520" spans="12:13" s="81" customFormat="1" ht="12.75">
      <c r="L520" s="86"/>
      <c r="M520" s="86"/>
    </row>
    <row r="521" spans="12:13" s="81" customFormat="1" ht="12.75">
      <c r="L521" s="86"/>
      <c r="M521" s="86"/>
    </row>
    <row r="522" spans="12:13" s="81" customFormat="1" ht="12.75">
      <c r="L522" s="86"/>
      <c r="M522" s="86"/>
    </row>
    <row r="523" spans="12:13" s="81" customFormat="1" ht="12.75">
      <c r="L523" s="86"/>
      <c r="M523" s="86"/>
    </row>
    <row r="524" spans="12:13" s="81" customFormat="1" ht="12.75">
      <c r="L524" s="86"/>
      <c r="M524" s="86"/>
    </row>
    <row r="525" spans="12:13" s="81" customFormat="1" ht="12.75">
      <c r="L525" s="86"/>
      <c r="M525" s="86"/>
    </row>
    <row r="526" spans="12:13" s="81" customFormat="1" ht="12.75">
      <c r="L526" s="86"/>
      <c r="M526" s="86"/>
    </row>
    <row r="527" spans="12:13" s="81" customFormat="1" ht="12.75">
      <c r="L527" s="86"/>
      <c r="M527" s="86"/>
    </row>
    <row r="528" spans="12:13" s="81" customFormat="1" ht="12.75">
      <c r="L528" s="86"/>
      <c r="M528" s="86"/>
    </row>
    <row r="529" spans="12:13" s="81" customFormat="1" ht="12.75">
      <c r="L529" s="86"/>
      <c r="M529" s="86"/>
    </row>
    <row r="530" spans="12:13" s="81" customFormat="1" ht="12.75">
      <c r="L530" s="86"/>
      <c r="M530" s="86"/>
    </row>
    <row r="531" spans="12:13" s="81" customFormat="1" ht="12.75">
      <c r="L531" s="86"/>
      <c r="M531" s="86"/>
    </row>
    <row r="532" spans="12:13" s="81" customFormat="1" ht="12.75">
      <c r="L532" s="86"/>
      <c r="M532" s="86"/>
    </row>
    <row r="533" spans="12:13" s="81" customFormat="1" ht="12.75">
      <c r="L533" s="86"/>
      <c r="M533" s="86"/>
    </row>
    <row r="534" spans="12:13" s="81" customFormat="1" ht="12.75">
      <c r="L534" s="86"/>
      <c r="M534" s="86"/>
    </row>
    <row r="535" spans="12:13" s="81" customFormat="1" ht="12.75">
      <c r="L535" s="86"/>
      <c r="M535" s="86"/>
    </row>
    <row r="536" spans="12:13" s="81" customFormat="1" ht="12.75">
      <c r="L536" s="86"/>
      <c r="M536" s="86"/>
    </row>
    <row r="537" spans="12:13" s="81" customFormat="1" ht="12.75">
      <c r="L537" s="86"/>
      <c r="M537" s="86"/>
    </row>
    <row r="538" spans="12:13" s="81" customFormat="1" ht="12.75">
      <c r="L538" s="86"/>
      <c r="M538" s="86"/>
    </row>
    <row r="539" spans="12:13" s="81" customFormat="1" ht="12.75">
      <c r="L539" s="86"/>
      <c r="M539" s="86"/>
    </row>
    <row r="540" spans="12:13" s="81" customFormat="1" ht="12.75">
      <c r="L540" s="86"/>
      <c r="M540" s="86"/>
    </row>
    <row r="541" spans="12:13" s="81" customFormat="1" ht="12.75">
      <c r="L541" s="86"/>
      <c r="M541" s="86"/>
    </row>
    <row r="542" spans="12:13" s="81" customFormat="1" ht="12.75">
      <c r="L542" s="86"/>
      <c r="M542" s="86"/>
    </row>
    <row r="543" spans="12:13" s="81" customFormat="1" ht="12.75">
      <c r="L543" s="86"/>
      <c r="M543" s="86"/>
    </row>
    <row r="544" spans="12:13" s="81" customFormat="1" ht="12.75">
      <c r="L544" s="86"/>
      <c r="M544" s="86"/>
    </row>
    <row r="545" spans="12:13" s="81" customFormat="1" ht="12.75">
      <c r="L545" s="86"/>
      <c r="M545" s="86"/>
    </row>
    <row r="546" spans="12:13" s="81" customFormat="1" ht="12.75">
      <c r="L546" s="86"/>
      <c r="M546" s="86"/>
    </row>
    <row r="547" spans="12:13" s="81" customFormat="1" ht="12.75">
      <c r="L547" s="86"/>
      <c r="M547" s="86"/>
    </row>
    <row r="548" spans="12:13" s="81" customFormat="1" ht="12.75">
      <c r="L548" s="86"/>
      <c r="M548" s="86"/>
    </row>
    <row r="549" spans="12:13" s="81" customFormat="1" ht="12.75">
      <c r="L549" s="86"/>
      <c r="M549" s="86"/>
    </row>
    <row r="550" spans="12:13" s="81" customFormat="1" ht="12.75">
      <c r="L550" s="86"/>
      <c r="M550" s="86"/>
    </row>
    <row r="551" spans="12:13" s="81" customFormat="1" ht="12.75">
      <c r="L551" s="86"/>
      <c r="M551" s="86"/>
    </row>
    <row r="552" spans="12:13" s="81" customFormat="1" ht="12.75">
      <c r="L552" s="86"/>
      <c r="M552" s="86"/>
    </row>
    <row r="553" spans="12:13" s="81" customFormat="1" ht="12.75">
      <c r="L553" s="86"/>
      <c r="M553" s="86"/>
    </row>
    <row r="554" spans="12:13" s="81" customFormat="1" ht="12.75">
      <c r="L554" s="86"/>
      <c r="M554" s="86"/>
    </row>
    <row r="555" spans="12:13" s="81" customFormat="1" ht="12.75">
      <c r="L555" s="86"/>
      <c r="M555" s="86"/>
    </row>
    <row r="556" spans="12:13" s="81" customFormat="1" ht="12.75">
      <c r="L556" s="86"/>
      <c r="M556" s="86"/>
    </row>
    <row r="557" spans="12:13" s="81" customFormat="1" ht="12.75">
      <c r="L557" s="86"/>
      <c r="M557" s="86"/>
    </row>
    <row r="558" spans="12:13" s="81" customFormat="1" ht="12.75">
      <c r="L558" s="86"/>
      <c r="M558" s="86"/>
    </row>
    <row r="559" spans="12:13" s="81" customFormat="1" ht="12.75">
      <c r="L559" s="86"/>
      <c r="M559" s="86"/>
    </row>
    <row r="560" spans="12:13" s="81" customFormat="1" ht="12.75">
      <c r="L560" s="86"/>
      <c r="M560" s="86"/>
    </row>
    <row r="561" spans="12:13" s="81" customFormat="1" ht="12.75">
      <c r="L561" s="86"/>
      <c r="M561" s="86"/>
    </row>
    <row r="562" spans="12:13" s="81" customFormat="1" ht="12.75">
      <c r="L562" s="86"/>
      <c r="M562" s="86"/>
    </row>
    <row r="563" spans="12:13" s="81" customFormat="1" ht="12.75">
      <c r="L563" s="86"/>
      <c r="M563" s="86"/>
    </row>
    <row r="564" spans="12:13" s="81" customFormat="1" ht="12.75">
      <c r="L564" s="86"/>
      <c r="M564" s="86"/>
    </row>
    <row r="565" spans="12:13" s="81" customFormat="1" ht="12.75">
      <c r="L565" s="86"/>
      <c r="M565" s="86"/>
    </row>
    <row r="566" spans="12:13" s="81" customFormat="1" ht="12.75">
      <c r="L566" s="86"/>
      <c r="M566" s="86"/>
    </row>
    <row r="567" spans="12:13" s="81" customFormat="1" ht="12.75">
      <c r="L567" s="86"/>
      <c r="M567" s="86"/>
    </row>
    <row r="568" spans="12:13" s="81" customFormat="1" ht="12.75">
      <c r="L568" s="86"/>
      <c r="M568" s="86"/>
    </row>
    <row r="569" spans="12:13" s="81" customFormat="1" ht="12.75">
      <c r="L569" s="86"/>
      <c r="M569" s="86"/>
    </row>
    <row r="570" spans="12:13" s="81" customFormat="1" ht="12.75">
      <c r="L570" s="86"/>
      <c r="M570" s="86"/>
    </row>
    <row r="571" spans="12:13" s="81" customFormat="1" ht="12.75">
      <c r="L571" s="86"/>
      <c r="M571" s="86"/>
    </row>
    <row r="572" spans="12:13" s="81" customFormat="1" ht="12.75">
      <c r="L572" s="86"/>
      <c r="M572" s="86"/>
    </row>
    <row r="573" spans="12:13" s="81" customFormat="1" ht="12.75">
      <c r="L573" s="86"/>
      <c r="M573" s="86"/>
    </row>
    <row r="574" spans="12:13" s="81" customFormat="1" ht="12.75">
      <c r="L574" s="86"/>
      <c r="M574" s="86"/>
    </row>
    <row r="575" spans="12:13" s="81" customFormat="1" ht="12.75">
      <c r="L575" s="86"/>
      <c r="M575" s="86"/>
    </row>
    <row r="576" spans="12:13" s="81" customFormat="1" ht="12.75">
      <c r="L576" s="86"/>
      <c r="M576" s="86"/>
    </row>
    <row r="577" spans="12:13" s="81" customFormat="1" ht="12.75">
      <c r="L577" s="86"/>
      <c r="M577" s="86"/>
    </row>
    <row r="578" spans="12:13" s="81" customFormat="1" ht="12.75">
      <c r="L578" s="86"/>
      <c r="M578" s="86"/>
    </row>
    <row r="579" spans="12:13" s="81" customFormat="1" ht="12.75">
      <c r="L579" s="86"/>
      <c r="M579" s="86"/>
    </row>
    <row r="580" spans="12:13" s="81" customFormat="1" ht="12.75">
      <c r="L580" s="86"/>
      <c r="M580" s="86"/>
    </row>
    <row r="581" spans="12:13" s="81" customFormat="1" ht="12.75">
      <c r="L581" s="86"/>
      <c r="M581" s="86"/>
    </row>
    <row r="582" spans="12:13" s="81" customFormat="1" ht="12.75">
      <c r="L582" s="86"/>
      <c r="M582" s="86"/>
    </row>
    <row r="583" spans="12:13" s="81" customFormat="1" ht="12.75">
      <c r="L583" s="86"/>
      <c r="M583" s="86"/>
    </row>
    <row r="584" spans="12:13" s="81" customFormat="1" ht="12.75">
      <c r="L584" s="86"/>
      <c r="M584" s="86"/>
    </row>
    <row r="585" spans="12:13" s="81" customFormat="1" ht="12.75">
      <c r="L585" s="86"/>
      <c r="M585" s="86"/>
    </row>
    <row r="586" spans="12:13" s="81" customFormat="1" ht="12.75">
      <c r="L586" s="86"/>
      <c r="M586" s="86"/>
    </row>
    <row r="587" spans="12:13" s="81" customFormat="1" ht="12.75">
      <c r="L587" s="86"/>
      <c r="M587" s="86"/>
    </row>
    <row r="588" spans="12:13" s="81" customFormat="1" ht="12.75">
      <c r="L588" s="86"/>
      <c r="M588" s="86"/>
    </row>
    <row r="589" spans="12:13" s="81" customFormat="1" ht="12.75">
      <c r="L589" s="86"/>
      <c r="M589" s="86"/>
    </row>
    <row r="590" spans="12:13" s="81" customFormat="1" ht="12.75">
      <c r="L590" s="86"/>
      <c r="M590" s="86"/>
    </row>
    <row r="591" spans="12:13" s="81" customFormat="1" ht="12.75">
      <c r="L591" s="86"/>
      <c r="M591" s="86"/>
    </row>
    <row r="592" spans="12:13" s="81" customFormat="1" ht="12.75">
      <c r="L592" s="86"/>
      <c r="M592" s="86"/>
    </row>
    <row r="593" spans="12:13" s="81" customFormat="1" ht="12.75">
      <c r="L593" s="86"/>
      <c r="M593" s="86"/>
    </row>
    <row r="594" spans="12:13" s="81" customFormat="1" ht="12.75">
      <c r="L594" s="86"/>
      <c r="M594" s="86"/>
    </row>
    <row r="595" spans="12:13" s="81" customFormat="1" ht="12.75">
      <c r="L595" s="86"/>
      <c r="M595" s="86"/>
    </row>
    <row r="596" spans="12:13" s="81" customFormat="1" ht="12.75">
      <c r="L596" s="86"/>
      <c r="M596" s="86"/>
    </row>
    <row r="597" spans="12:13" s="81" customFormat="1" ht="12.75">
      <c r="L597" s="86"/>
      <c r="M597" s="86"/>
    </row>
    <row r="598" spans="12:13" s="81" customFormat="1" ht="12.75">
      <c r="L598" s="86"/>
      <c r="M598" s="86"/>
    </row>
    <row r="599" spans="12:13" s="81" customFormat="1" ht="12.75">
      <c r="L599" s="86"/>
      <c r="M599" s="86"/>
    </row>
    <row r="600" spans="12:13" s="81" customFormat="1" ht="12.75">
      <c r="L600" s="86"/>
      <c r="M600" s="86"/>
    </row>
    <row r="601" spans="12:13" s="81" customFormat="1" ht="12.75">
      <c r="L601" s="86"/>
      <c r="M601" s="86"/>
    </row>
    <row r="602" spans="12:13" s="81" customFormat="1" ht="12.75">
      <c r="L602" s="86"/>
      <c r="M602" s="86"/>
    </row>
    <row r="603" spans="12:13" s="81" customFormat="1" ht="12.75">
      <c r="L603" s="86"/>
      <c r="M603" s="86"/>
    </row>
    <row r="604" spans="12:13" s="81" customFormat="1" ht="12.75">
      <c r="L604" s="86"/>
      <c r="M604" s="86"/>
    </row>
    <row r="605" spans="12:13" s="81" customFormat="1" ht="12.75">
      <c r="L605" s="86"/>
      <c r="M605" s="86"/>
    </row>
    <row r="606" spans="12:13" s="81" customFormat="1" ht="12.75">
      <c r="L606" s="86"/>
      <c r="M606" s="86"/>
    </row>
    <row r="607" spans="12:13" s="81" customFormat="1" ht="12.75">
      <c r="L607" s="86"/>
      <c r="M607" s="86"/>
    </row>
    <row r="608" spans="12:13" s="81" customFormat="1" ht="12.75">
      <c r="L608" s="86"/>
      <c r="M608" s="86"/>
    </row>
    <row r="609" spans="12:13" s="81" customFormat="1" ht="12.75">
      <c r="L609" s="86"/>
      <c r="M609" s="86"/>
    </row>
    <row r="610" spans="12:13" s="81" customFormat="1" ht="12.75">
      <c r="L610" s="86"/>
      <c r="M610" s="86"/>
    </row>
    <row r="611" spans="12:13" s="81" customFormat="1" ht="12.75">
      <c r="L611" s="86"/>
      <c r="M611" s="86"/>
    </row>
    <row r="612" spans="12:13" s="81" customFormat="1" ht="12.75">
      <c r="L612" s="86"/>
      <c r="M612" s="86"/>
    </row>
    <row r="613" spans="12:13" s="81" customFormat="1" ht="12.75">
      <c r="L613" s="86"/>
      <c r="M613" s="86"/>
    </row>
    <row r="614" spans="12:13" s="81" customFormat="1" ht="12.75">
      <c r="L614" s="86"/>
      <c r="M614" s="86"/>
    </row>
    <row r="615" spans="12:13" s="81" customFormat="1" ht="12.75">
      <c r="L615" s="86"/>
      <c r="M615" s="86"/>
    </row>
    <row r="616" spans="12:13" s="81" customFormat="1" ht="12.75">
      <c r="L616" s="86"/>
      <c r="M616" s="86"/>
    </row>
    <row r="617" spans="12:13" s="81" customFormat="1" ht="12.75">
      <c r="L617" s="86"/>
      <c r="M617" s="86"/>
    </row>
    <row r="618" spans="12:13" s="81" customFormat="1" ht="12.75">
      <c r="L618" s="86"/>
      <c r="M618" s="86"/>
    </row>
    <row r="619" spans="12:13" s="81" customFormat="1" ht="12.75">
      <c r="L619" s="86"/>
      <c r="M619" s="86"/>
    </row>
    <row r="620" spans="12:13" s="81" customFormat="1" ht="12.75">
      <c r="L620" s="86"/>
      <c r="M620" s="86"/>
    </row>
    <row r="621" spans="12:13" s="81" customFormat="1" ht="12.75">
      <c r="L621" s="86"/>
      <c r="M621" s="86"/>
    </row>
    <row r="622" spans="12:13" s="81" customFormat="1" ht="12.75">
      <c r="L622" s="86"/>
      <c r="M622" s="86"/>
    </row>
    <row r="623" spans="12:13" s="81" customFormat="1" ht="12.75">
      <c r="L623" s="86"/>
      <c r="M623" s="86"/>
    </row>
    <row r="624" spans="12:13" s="81" customFormat="1" ht="12.75">
      <c r="L624" s="86"/>
      <c r="M624" s="86"/>
    </row>
    <row r="625" spans="12:13" s="81" customFormat="1" ht="12.75">
      <c r="L625" s="86"/>
      <c r="M625" s="86"/>
    </row>
    <row r="626" spans="12:13" s="81" customFormat="1" ht="12.75">
      <c r="L626" s="86"/>
      <c r="M626" s="86"/>
    </row>
    <row r="627" spans="12:13" s="81" customFormat="1" ht="12.75">
      <c r="L627" s="86"/>
      <c r="M627" s="86"/>
    </row>
    <row r="628" spans="12:13" s="81" customFormat="1" ht="12.75">
      <c r="L628" s="86"/>
      <c r="M628" s="86"/>
    </row>
    <row r="629" spans="12:13" s="81" customFormat="1" ht="12.75">
      <c r="L629" s="86"/>
      <c r="M629" s="86"/>
    </row>
    <row r="630" spans="12:13" s="81" customFormat="1" ht="12.75">
      <c r="L630" s="86"/>
      <c r="M630" s="86"/>
    </row>
    <row r="631" spans="12:13" s="81" customFormat="1" ht="12.75">
      <c r="L631" s="86"/>
      <c r="M631" s="86"/>
    </row>
    <row r="632" spans="12:13" s="81" customFormat="1" ht="12.75">
      <c r="L632" s="86"/>
      <c r="M632" s="86"/>
    </row>
    <row r="633" spans="12:13" s="81" customFormat="1" ht="12.75">
      <c r="L633" s="86"/>
      <c r="M633" s="86"/>
    </row>
    <row r="634" spans="12:13" s="81" customFormat="1" ht="12.75">
      <c r="L634" s="86"/>
      <c r="M634" s="86"/>
    </row>
    <row r="635" spans="12:13" s="81" customFormat="1" ht="12.75">
      <c r="L635" s="86"/>
      <c r="M635" s="86"/>
    </row>
  </sheetData>
  <sheetProtection/>
  <mergeCells count="18">
    <mergeCell ref="A27:A30"/>
    <mergeCell ref="A31:A33"/>
    <mergeCell ref="A35:A38"/>
    <mergeCell ref="A6:A8"/>
    <mergeCell ref="A9:A11"/>
    <mergeCell ref="A12:A13"/>
    <mergeCell ref="A14:A16"/>
    <mergeCell ref="A17:A19"/>
    <mergeCell ref="A23:A26"/>
    <mergeCell ref="A60:A62"/>
    <mergeCell ref="A63:A66"/>
    <mergeCell ref="A67:A69"/>
    <mergeCell ref="A72:A75"/>
    <mergeCell ref="A70:A71"/>
    <mergeCell ref="A42:A44"/>
    <mergeCell ref="A45:A47"/>
    <mergeCell ref="A48:A50"/>
    <mergeCell ref="A55:A56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G37" sqref="G37"/>
    </sheetView>
  </sheetViews>
  <sheetFormatPr defaultColWidth="9.00390625" defaultRowHeight="12.75"/>
  <cols>
    <col min="1" max="1" width="9.125" style="106" customWidth="1"/>
    <col min="2" max="2" width="11.875" style="93" bestFit="1" customWidth="1"/>
    <col min="3" max="3" width="9.125" style="106" customWidth="1"/>
    <col min="4" max="4" width="26.125" style="93" customWidth="1"/>
    <col min="5" max="5" width="35.125" style="106" customWidth="1"/>
    <col min="6" max="6" width="1.12109375" style="118" customWidth="1"/>
    <col min="7" max="7" width="4.125" style="106" customWidth="1"/>
    <col min="8" max="8" width="24.25390625" style="93" bestFit="1" customWidth="1"/>
    <col min="9" max="10" width="5.00390625" style="93" customWidth="1"/>
    <col min="11" max="11" width="9.125" style="94" customWidth="1"/>
    <col min="12" max="12" width="24.75390625" style="93" bestFit="1" customWidth="1"/>
    <col min="13" max="16384" width="9.125" style="93" customWidth="1"/>
  </cols>
  <sheetData>
    <row r="1" spans="1:9" ht="12.75">
      <c r="A1" s="89"/>
      <c r="B1" s="90"/>
      <c r="C1" s="91"/>
      <c r="D1" s="90"/>
      <c r="E1" s="91"/>
      <c r="F1" s="90"/>
      <c r="G1" s="91"/>
      <c r="H1" s="90"/>
      <c r="I1" s="92"/>
    </row>
    <row r="2" spans="1:9" ht="12.75">
      <c r="A2" s="95"/>
      <c r="B2" s="96"/>
      <c r="C2" s="97"/>
      <c r="D2" s="98">
        <v>42007</v>
      </c>
      <c r="E2" s="98">
        <v>42007</v>
      </c>
      <c r="F2" s="96"/>
      <c r="G2" s="97"/>
      <c r="H2" s="96"/>
      <c r="I2" s="99"/>
    </row>
    <row r="3" spans="1:9" ht="12.75">
      <c r="A3" s="95"/>
      <c r="B3" s="96"/>
      <c r="C3" s="97"/>
      <c r="D3" s="100" t="s">
        <v>139</v>
      </c>
      <c r="E3" s="100" t="s">
        <v>139</v>
      </c>
      <c r="F3" s="96"/>
      <c r="G3" s="97"/>
      <c r="H3" s="96"/>
      <c r="I3" s="99"/>
    </row>
    <row r="4" spans="1:9" ht="12.75">
      <c r="A4" s="101" t="s">
        <v>140</v>
      </c>
      <c r="B4" s="102" t="s">
        <v>141</v>
      </c>
      <c r="C4" s="102" t="s">
        <v>142</v>
      </c>
      <c r="D4" s="96"/>
      <c r="E4" s="96"/>
      <c r="F4" s="96"/>
      <c r="G4" s="97"/>
      <c r="H4" s="96"/>
      <c r="I4" s="99"/>
    </row>
    <row r="5" spans="1:9" ht="12.75">
      <c r="A5" s="95" t="s">
        <v>124</v>
      </c>
      <c r="B5" s="103" t="s">
        <v>143</v>
      </c>
      <c r="C5" s="97" t="s">
        <v>144</v>
      </c>
      <c r="D5" s="97" t="s">
        <v>200</v>
      </c>
      <c r="E5" s="105" t="s">
        <v>392</v>
      </c>
      <c r="F5" s="96"/>
      <c r="G5" s="97"/>
      <c r="H5" s="97"/>
      <c r="I5" s="99"/>
    </row>
    <row r="6" spans="1:11" ht="12.75">
      <c r="A6" s="95" t="s">
        <v>106</v>
      </c>
      <c r="B6" s="103" t="s">
        <v>8</v>
      </c>
      <c r="C6" s="97" t="s">
        <v>144</v>
      </c>
      <c r="D6" s="97" t="s">
        <v>203</v>
      </c>
      <c r="E6" s="105" t="s">
        <v>393</v>
      </c>
      <c r="F6" s="96"/>
      <c r="G6" s="97"/>
      <c r="H6" s="97"/>
      <c r="I6" s="99"/>
      <c r="K6" s="93"/>
    </row>
    <row r="7" spans="1:11" ht="12.75">
      <c r="A7" s="95" t="s">
        <v>111</v>
      </c>
      <c r="B7" s="103" t="s">
        <v>145</v>
      </c>
      <c r="C7" s="97" t="s">
        <v>146</v>
      </c>
      <c r="D7" s="97" t="s">
        <v>202</v>
      </c>
      <c r="E7" s="105" t="s">
        <v>394</v>
      </c>
      <c r="F7" s="96"/>
      <c r="G7" s="97"/>
      <c r="H7" s="97"/>
      <c r="I7" s="99"/>
      <c r="K7" s="93"/>
    </row>
    <row r="8" spans="1:11" ht="12.75">
      <c r="A8" s="95" t="s">
        <v>147</v>
      </c>
      <c r="B8" s="103" t="s">
        <v>148</v>
      </c>
      <c r="C8" s="97" t="s">
        <v>146</v>
      </c>
      <c r="D8" s="97" t="s">
        <v>201</v>
      </c>
      <c r="E8" s="105" t="s">
        <v>395</v>
      </c>
      <c r="F8" s="96"/>
      <c r="G8" s="97"/>
      <c r="H8" s="97"/>
      <c r="I8" s="99"/>
      <c r="K8" s="93"/>
    </row>
    <row r="9" spans="1:11" ht="12.75">
      <c r="A9" s="95"/>
      <c r="B9" s="96"/>
      <c r="C9" s="97"/>
      <c r="D9" s="96"/>
      <c r="E9" s="97"/>
      <c r="F9" s="96"/>
      <c r="G9" s="97"/>
      <c r="H9" s="96"/>
      <c r="I9" s="99"/>
      <c r="K9" s="93"/>
    </row>
    <row r="10" spans="1:9" ht="12.75">
      <c r="A10" s="104"/>
      <c r="B10" s="96"/>
      <c r="C10" s="97"/>
      <c r="D10" s="96"/>
      <c r="E10" s="97"/>
      <c r="F10" s="96"/>
      <c r="G10" s="97"/>
      <c r="H10" s="105"/>
      <c r="I10" s="99"/>
    </row>
    <row r="11" spans="1:9" ht="12.75">
      <c r="A11" s="104"/>
      <c r="B11" s="96"/>
      <c r="C11" s="97"/>
      <c r="D11" s="96"/>
      <c r="E11" s="97"/>
      <c r="F11" s="96"/>
      <c r="G11" s="97"/>
      <c r="H11" s="105"/>
      <c r="I11" s="99"/>
    </row>
    <row r="12" spans="1:9" ht="12.75">
      <c r="A12" s="95"/>
      <c r="B12" s="96"/>
      <c r="C12" s="97"/>
      <c r="D12" s="98">
        <v>42021</v>
      </c>
      <c r="E12" s="97"/>
      <c r="F12" s="96"/>
      <c r="G12" s="97"/>
      <c r="H12" s="96"/>
      <c r="I12" s="99"/>
    </row>
    <row r="13" spans="1:15" ht="12.75">
      <c r="A13" s="95"/>
      <c r="B13" s="96"/>
      <c r="C13" s="97"/>
      <c r="D13" s="102" t="s">
        <v>149</v>
      </c>
      <c r="E13" s="97"/>
      <c r="F13" s="96"/>
      <c r="G13" s="97"/>
      <c r="H13" s="96"/>
      <c r="I13" s="99"/>
      <c r="K13" s="106"/>
      <c r="L13" s="107"/>
      <c r="M13" s="106"/>
      <c r="O13" s="106"/>
    </row>
    <row r="14" spans="1:15" ht="12.75">
      <c r="A14" s="95"/>
      <c r="B14" s="96" t="s">
        <v>150</v>
      </c>
      <c r="C14" s="97" t="s">
        <v>144</v>
      </c>
      <c r="D14" s="97" t="s">
        <v>204</v>
      </c>
      <c r="E14" s="226" t="s">
        <v>400</v>
      </c>
      <c r="F14" s="96"/>
      <c r="G14" s="97"/>
      <c r="H14" s="97"/>
      <c r="I14" s="99"/>
      <c r="K14" s="106"/>
      <c r="L14" s="108"/>
      <c r="M14" s="106"/>
      <c r="O14" s="106"/>
    </row>
    <row r="15" spans="1:15" ht="12.75">
      <c r="A15" s="95"/>
      <c r="B15" s="96" t="s">
        <v>151</v>
      </c>
      <c r="C15" s="97" t="s">
        <v>144</v>
      </c>
      <c r="D15" s="97" t="s">
        <v>205</v>
      </c>
      <c r="E15" s="226" t="s">
        <v>401</v>
      </c>
      <c r="F15" s="96"/>
      <c r="G15" s="97"/>
      <c r="H15" s="97"/>
      <c r="I15" s="99"/>
      <c r="J15" s="109"/>
      <c r="K15" s="109"/>
      <c r="M15" s="106"/>
      <c r="O15" s="106"/>
    </row>
    <row r="16" spans="1:16" ht="12.75">
      <c r="A16" s="95"/>
      <c r="B16" s="96"/>
      <c r="C16" s="97"/>
      <c r="D16" s="96"/>
      <c r="E16" s="97"/>
      <c r="F16" s="96"/>
      <c r="G16" s="97"/>
      <c r="H16" s="96"/>
      <c r="I16" s="99"/>
      <c r="J16" s="110"/>
      <c r="K16" s="106"/>
      <c r="M16" s="106"/>
      <c r="O16" s="106"/>
      <c r="P16" s="94"/>
    </row>
    <row r="17" spans="1:15" ht="12.75">
      <c r="A17" s="95"/>
      <c r="B17" s="96"/>
      <c r="C17" s="97"/>
      <c r="D17" s="96"/>
      <c r="E17" s="97"/>
      <c r="F17" s="96"/>
      <c r="G17" s="97"/>
      <c r="H17" s="96"/>
      <c r="I17" s="99"/>
      <c r="J17" s="110"/>
      <c r="K17" s="106"/>
      <c r="L17" s="94"/>
      <c r="M17" s="106"/>
      <c r="O17" s="106"/>
    </row>
    <row r="18" spans="1:16" ht="12.75">
      <c r="A18" s="95"/>
      <c r="B18" s="96"/>
      <c r="C18" s="97"/>
      <c r="D18" s="98">
        <v>42028</v>
      </c>
      <c r="E18" s="97"/>
      <c r="F18" s="96"/>
      <c r="G18" s="97"/>
      <c r="H18" s="96"/>
      <c r="I18" s="99"/>
      <c r="J18" s="110"/>
      <c r="K18" s="106"/>
      <c r="M18" s="106"/>
      <c r="O18" s="106"/>
      <c r="P18" s="94"/>
    </row>
    <row r="19" spans="1:15" ht="12.75">
      <c r="A19" s="95"/>
      <c r="B19" s="96"/>
      <c r="C19" s="97"/>
      <c r="D19" s="102" t="s">
        <v>152</v>
      </c>
      <c r="E19" s="97"/>
      <c r="F19" s="96"/>
      <c r="G19" s="97"/>
      <c r="H19" s="96"/>
      <c r="I19" s="99"/>
      <c r="J19" s="110"/>
      <c r="K19" s="106"/>
      <c r="L19" s="94"/>
      <c r="M19" s="106"/>
      <c r="O19" s="106"/>
    </row>
    <row r="20" spans="1:15" ht="12.75">
      <c r="A20" s="95"/>
      <c r="B20" s="96"/>
      <c r="C20" s="97"/>
      <c r="D20" s="96"/>
      <c r="E20" s="97"/>
      <c r="F20" s="96"/>
      <c r="G20" s="97"/>
      <c r="H20" s="96"/>
      <c r="I20" s="99"/>
      <c r="K20" s="106"/>
      <c r="M20" s="106"/>
      <c r="O20" s="106"/>
    </row>
    <row r="21" spans="1:15" ht="12.75">
      <c r="A21" s="95"/>
      <c r="B21" s="96" t="s">
        <v>153</v>
      </c>
      <c r="C21" s="97" t="s">
        <v>144</v>
      </c>
      <c r="D21" s="97" t="s">
        <v>206</v>
      </c>
      <c r="E21" s="226" t="s">
        <v>405</v>
      </c>
      <c r="F21" s="96"/>
      <c r="G21" s="111"/>
      <c r="H21" s="97"/>
      <c r="I21" s="99"/>
      <c r="K21" s="106"/>
      <c r="M21" s="106"/>
      <c r="O21" s="106"/>
    </row>
    <row r="22" spans="1:15" ht="12.75">
      <c r="A22" s="95"/>
      <c r="B22" s="96" t="s">
        <v>404</v>
      </c>
      <c r="C22" s="97" t="s">
        <v>144</v>
      </c>
      <c r="D22" s="97" t="s">
        <v>207</v>
      </c>
      <c r="E22" s="226" t="s">
        <v>406</v>
      </c>
      <c r="F22" s="96"/>
      <c r="G22" s="111"/>
      <c r="H22" s="97"/>
      <c r="I22" s="99"/>
      <c r="K22" s="106"/>
      <c r="L22" s="107"/>
      <c r="M22" s="106"/>
      <c r="O22" s="106"/>
    </row>
    <row r="23" spans="1:15" ht="12.75">
      <c r="A23" s="95"/>
      <c r="B23" s="96"/>
      <c r="C23" s="97"/>
      <c r="D23" s="96"/>
      <c r="E23" s="97"/>
      <c r="F23" s="96"/>
      <c r="G23" s="97"/>
      <c r="H23" s="96"/>
      <c r="I23" s="99"/>
      <c r="K23" s="106"/>
      <c r="L23" s="109"/>
      <c r="M23" s="106"/>
      <c r="O23" s="106"/>
    </row>
    <row r="24" spans="1:16" ht="12.75" hidden="1">
      <c r="A24" s="95"/>
      <c r="B24" s="96"/>
      <c r="C24" s="97"/>
      <c r="D24" s="97" t="s">
        <v>154</v>
      </c>
      <c r="E24" s="97"/>
      <c r="F24" s="96"/>
      <c r="G24" s="97"/>
      <c r="H24" s="96"/>
      <c r="I24" s="99"/>
      <c r="K24" s="106"/>
      <c r="M24" s="106"/>
      <c r="O24" s="106"/>
      <c r="P24" s="94"/>
    </row>
    <row r="25" spans="1:15" ht="12.75" hidden="1">
      <c r="A25" s="95"/>
      <c r="B25" s="96"/>
      <c r="C25" s="97"/>
      <c r="D25" s="96"/>
      <c r="E25" s="97"/>
      <c r="F25" s="96"/>
      <c r="G25" s="97"/>
      <c r="H25" s="96"/>
      <c r="I25" s="99"/>
      <c r="K25" s="106"/>
      <c r="M25" s="106"/>
      <c r="O25" s="106"/>
    </row>
    <row r="26" spans="1:15" ht="12.75" hidden="1">
      <c r="A26" s="95"/>
      <c r="B26" s="96"/>
      <c r="C26" s="97">
        <v>1</v>
      </c>
      <c r="D26" s="96" t="s">
        <v>155</v>
      </c>
      <c r="E26" s="97"/>
      <c r="F26" s="96"/>
      <c r="G26" s="97"/>
      <c r="H26" s="96"/>
      <c r="I26" s="99"/>
      <c r="K26" s="106"/>
      <c r="M26" s="106"/>
      <c r="O26" s="106"/>
    </row>
    <row r="27" spans="1:15" ht="12.75" hidden="1">
      <c r="A27" s="95"/>
      <c r="B27" s="96"/>
      <c r="C27" s="97">
        <v>2</v>
      </c>
      <c r="D27" s="96" t="s">
        <v>156</v>
      </c>
      <c r="E27" s="97"/>
      <c r="F27" s="96"/>
      <c r="G27" s="97"/>
      <c r="H27" s="96"/>
      <c r="I27" s="99"/>
      <c r="K27" s="106"/>
      <c r="M27" s="106"/>
      <c r="O27" s="106"/>
    </row>
    <row r="28" spans="1:15" ht="12.75" hidden="1">
      <c r="A28" s="95"/>
      <c r="B28" s="96"/>
      <c r="C28" s="97">
        <v>3</v>
      </c>
      <c r="D28" s="96" t="s">
        <v>157</v>
      </c>
      <c r="E28" s="97"/>
      <c r="F28" s="96"/>
      <c r="G28" s="97"/>
      <c r="H28" s="96"/>
      <c r="I28" s="99"/>
      <c r="K28" s="106"/>
      <c r="L28" s="107"/>
      <c r="M28" s="106"/>
      <c r="O28" s="106"/>
    </row>
    <row r="29" spans="1:15" ht="12.75" hidden="1">
      <c r="A29" s="95"/>
      <c r="B29" s="96"/>
      <c r="C29" s="97">
        <v>4</v>
      </c>
      <c r="D29" s="96" t="s">
        <v>158</v>
      </c>
      <c r="E29" s="97"/>
      <c r="F29" s="96"/>
      <c r="G29" s="97"/>
      <c r="H29" s="96"/>
      <c r="I29" s="99"/>
      <c r="K29" s="106"/>
      <c r="L29" s="109"/>
      <c r="M29" s="106"/>
      <c r="O29" s="106"/>
    </row>
    <row r="30" spans="1:15" ht="12.75" hidden="1">
      <c r="A30" s="95"/>
      <c r="B30" s="96"/>
      <c r="C30" s="97">
        <v>5</v>
      </c>
      <c r="D30" s="96" t="s">
        <v>159</v>
      </c>
      <c r="E30" s="97"/>
      <c r="F30" s="96"/>
      <c r="G30" s="97"/>
      <c r="H30" s="96"/>
      <c r="I30" s="99"/>
      <c r="K30" s="106"/>
      <c r="M30" s="106"/>
      <c r="O30" s="106"/>
    </row>
    <row r="31" spans="1:16" ht="12.75" hidden="1">
      <c r="A31" s="95"/>
      <c r="B31" s="96"/>
      <c r="C31" s="97">
        <v>6</v>
      </c>
      <c r="D31" s="96" t="s">
        <v>160</v>
      </c>
      <c r="E31" s="97"/>
      <c r="F31" s="96"/>
      <c r="G31" s="97"/>
      <c r="H31" s="96"/>
      <c r="I31" s="99"/>
      <c r="K31" s="106"/>
      <c r="L31" s="94"/>
      <c r="M31" s="106"/>
      <c r="O31" s="106"/>
      <c r="P31" s="94"/>
    </row>
    <row r="32" spans="1:15" ht="12.75" hidden="1">
      <c r="A32" s="95"/>
      <c r="B32" s="96"/>
      <c r="C32" s="97">
        <v>7</v>
      </c>
      <c r="D32" s="96" t="s">
        <v>161</v>
      </c>
      <c r="E32" s="97"/>
      <c r="F32" s="96"/>
      <c r="G32" s="97"/>
      <c r="H32" s="96"/>
      <c r="I32" s="99"/>
      <c r="K32" s="106"/>
      <c r="M32" s="106"/>
      <c r="O32" s="106"/>
    </row>
    <row r="33" spans="1:15" ht="12.75" hidden="1">
      <c r="A33" s="95"/>
      <c r="B33" s="96"/>
      <c r="C33" s="97"/>
      <c r="D33" s="96"/>
      <c r="E33" s="97"/>
      <c r="F33" s="96"/>
      <c r="G33" s="97"/>
      <c r="H33" s="96"/>
      <c r="I33" s="99"/>
      <c r="K33" s="106"/>
      <c r="M33" s="106"/>
      <c r="O33" s="106"/>
    </row>
    <row r="34" spans="1:15" ht="12.75">
      <c r="A34" s="95"/>
      <c r="B34" s="96"/>
      <c r="C34" s="97"/>
      <c r="D34" s="96"/>
      <c r="E34" s="97"/>
      <c r="F34" s="96"/>
      <c r="G34" s="97"/>
      <c r="H34" s="96"/>
      <c r="I34" s="99"/>
      <c r="K34" s="106"/>
      <c r="M34" s="106"/>
      <c r="O34" s="106"/>
    </row>
    <row r="35" spans="1:9" ht="12.75">
      <c r="A35" s="95"/>
      <c r="B35" s="97"/>
      <c r="C35" s="97"/>
      <c r="D35" s="102" t="s">
        <v>154</v>
      </c>
      <c r="E35" s="96"/>
      <c r="F35" s="97"/>
      <c r="G35" s="96"/>
      <c r="H35" s="96"/>
      <c r="I35" s="99"/>
    </row>
    <row r="36" spans="1:9" ht="12.75">
      <c r="A36" s="95"/>
      <c r="B36" s="97"/>
      <c r="C36" s="97"/>
      <c r="D36" s="97"/>
      <c r="E36" s="96"/>
      <c r="F36" s="97"/>
      <c r="G36" s="96"/>
      <c r="H36" s="96"/>
      <c r="I36" s="99"/>
    </row>
    <row r="37" spans="1:9" ht="15.75" customHeight="1">
      <c r="A37" s="95"/>
      <c r="B37" s="97"/>
      <c r="C37" s="97">
        <v>1</v>
      </c>
      <c r="D37" s="105" t="s">
        <v>162</v>
      </c>
      <c r="E37" s="258" t="s">
        <v>407</v>
      </c>
      <c r="F37" s="97"/>
      <c r="G37" s="96"/>
      <c r="H37" s="96"/>
      <c r="I37" s="99"/>
    </row>
    <row r="38" spans="1:9" ht="15.75" customHeight="1">
      <c r="A38" s="112"/>
      <c r="B38" s="96"/>
      <c r="C38" s="97">
        <v>2</v>
      </c>
      <c r="D38" s="96" t="s">
        <v>163</v>
      </c>
      <c r="E38" s="259" t="s">
        <v>408</v>
      </c>
      <c r="F38" s="97"/>
      <c r="G38" s="96"/>
      <c r="H38" s="96"/>
      <c r="I38" s="99"/>
    </row>
    <row r="39" spans="1:9" ht="15.75" customHeight="1">
      <c r="A39" s="113"/>
      <c r="B39" s="96"/>
      <c r="C39" s="97">
        <v>3</v>
      </c>
      <c r="D39" s="105" t="s">
        <v>164</v>
      </c>
      <c r="E39" s="259" t="s">
        <v>68</v>
      </c>
      <c r="F39" s="97"/>
      <c r="G39" s="96"/>
      <c r="H39" s="96"/>
      <c r="I39" s="99"/>
    </row>
    <row r="40" spans="1:9" ht="15.75" customHeight="1">
      <c r="A40" s="112"/>
      <c r="B40" s="96"/>
      <c r="C40" s="97">
        <v>4</v>
      </c>
      <c r="D40" s="96" t="s">
        <v>165</v>
      </c>
      <c r="E40" s="259" t="s">
        <v>74</v>
      </c>
      <c r="F40" s="97"/>
      <c r="G40" s="96"/>
      <c r="H40" s="96"/>
      <c r="I40" s="99"/>
    </row>
    <row r="41" spans="1:9" ht="15.75" customHeight="1">
      <c r="A41" s="112"/>
      <c r="B41" s="96"/>
      <c r="C41" s="97">
        <v>5</v>
      </c>
      <c r="D41" s="96" t="s">
        <v>166</v>
      </c>
      <c r="E41" s="259" t="s">
        <v>64</v>
      </c>
      <c r="F41" s="97"/>
      <c r="G41" s="96"/>
      <c r="H41" s="96"/>
      <c r="I41" s="99"/>
    </row>
    <row r="42" spans="1:9" ht="15.75" customHeight="1">
      <c r="A42" s="95"/>
      <c r="B42" s="96"/>
      <c r="C42" s="97">
        <v>6</v>
      </c>
      <c r="D42" s="96" t="s">
        <v>167</v>
      </c>
      <c r="E42" s="259" t="s">
        <v>63</v>
      </c>
      <c r="F42" s="97"/>
      <c r="G42" s="96"/>
      <c r="H42" s="96"/>
      <c r="I42" s="99"/>
    </row>
    <row r="43" spans="1:9" ht="15.75" customHeight="1">
      <c r="A43" s="95"/>
      <c r="B43" s="97"/>
      <c r="C43" s="97">
        <v>7</v>
      </c>
      <c r="D43" s="96" t="s">
        <v>168</v>
      </c>
      <c r="E43" s="259" t="s">
        <v>66</v>
      </c>
      <c r="F43" s="97"/>
      <c r="G43" s="96"/>
      <c r="H43" s="96"/>
      <c r="I43" s="99"/>
    </row>
    <row r="44" spans="1:9" ht="12.75">
      <c r="A44" s="95"/>
      <c r="B44" s="96"/>
      <c r="C44" s="97"/>
      <c r="D44" s="96"/>
      <c r="E44" s="96"/>
      <c r="F44" s="97"/>
      <c r="G44" s="96"/>
      <c r="H44" s="96"/>
      <c r="I44" s="99"/>
    </row>
    <row r="45" spans="1:9" ht="12.75">
      <c r="A45" s="95"/>
      <c r="B45" s="97"/>
      <c r="C45" s="96"/>
      <c r="D45" s="97"/>
      <c r="E45" s="96"/>
      <c r="F45" s="97"/>
      <c r="G45" s="96"/>
      <c r="H45" s="96"/>
      <c r="I45" s="99"/>
    </row>
    <row r="46" spans="1:9" ht="13.5" thickBot="1">
      <c r="A46" s="114"/>
      <c r="B46" s="115"/>
      <c r="C46" s="116"/>
      <c r="D46" s="115"/>
      <c r="E46" s="116"/>
      <c r="F46" s="115"/>
      <c r="G46" s="116"/>
      <c r="H46" s="115"/>
      <c r="I46" s="11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17.375" style="119" customWidth="1"/>
    <col min="2" max="2" width="11.125" style="119" customWidth="1"/>
    <col min="3" max="3" width="40.25390625" style="119" customWidth="1"/>
    <col min="4" max="4" width="17.375" style="119" customWidth="1"/>
    <col min="5" max="5" width="11.125" style="119" customWidth="1"/>
    <col min="6" max="6" width="40.25390625" style="119" customWidth="1"/>
    <col min="7" max="7" width="17.375" style="119" customWidth="1"/>
    <col min="8" max="8" width="11.125" style="119" customWidth="1"/>
    <col min="9" max="9" width="40.25390625" style="119" customWidth="1"/>
    <col min="10" max="16384" width="9.125" style="119" customWidth="1"/>
  </cols>
  <sheetData>
    <row r="1" spans="1:9" ht="15.75">
      <c r="A1" s="256" t="s">
        <v>211</v>
      </c>
      <c r="B1" s="256"/>
      <c r="C1" s="256"/>
      <c r="D1" s="256"/>
      <c r="E1" s="256"/>
      <c r="F1" s="256"/>
      <c r="G1" s="256"/>
      <c r="H1" s="256"/>
      <c r="I1" s="256"/>
    </row>
    <row r="2" ht="15.75">
      <c r="C2" s="120"/>
    </row>
    <row r="3" spans="1:8" ht="66" customHeight="1">
      <c r="A3" s="121" t="s">
        <v>232</v>
      </c>
      <c r="B3" s="121" t="s">
        <v>169</v>
      </c>
      <c r="D3" s="121" t="s">
        <v>131</v>
      </c>
      <c r="E3" s="121" t="s">
        <v>170</v>
      </c>
      <c r="F3" s="122"/>
      <c r="G3" s="121" t="s">
        <v>233</v>
      </c>
      <c r="H3" s="121" t="s">
        <v>171</v>
      </c>
    </row>
    <row r="4" spans="1:9" ht="12.75">
      <c r="A4" s="121" t="s">
        <v>172</v>
      </c>
      <c r="B4" s="121" t="s">
        <v>173</v>
      </c>
      <c r="C4" s="122" t="s">
        <v>174</v>
      </c>
      <c r="D4" s="121" t="s">
        <v>172</v>
      </c>
      <c r="E4" s="121" t="s">
        <v>173</v>
      </c>
      <c r="F4" s="122" t="s">
        <v>174</v>
      </c>
      <c r="G4" s="121" t="s">
        <v>172</v>
      </c>
      <c r="H4" s="121" t="s">
        <v>173</v>
      </c>
      <c r="I4" s="122" t="s">
        <v>174</v>
      </c>
    </row>
    <row r="5" spans="1:9" ht="25.5">
      <c r="A5" s="123" t="s">
        <v>175</v>
      </c>
      <c r="B5" s="123" t="s">
        <v>173</v>
      </c>
      <c r="C5" s="122" t="s">
        <v>209</v>
      </c>
      <c r="D5" s="123" t="s">
        <v>175</v>
      </c>
      <c r="E5" s="123" t="s">
        <v>173</v>
      </c>
      <c r="F5" s="122" t="s">
        <v>213</v>
      </c>
      <c r="G5" s="123" t="s">
        <v>175</v>
      </c>
      <c r="H5" s="123" t="s">
        <v>173</v>
      </c>
      <c r="I5" s="122" t="s">
        <v>216</v>
      </c>
    </row>
    <row r="6" spans="1:9" ht="12.75" customHeight="1">
      <c r="A6" s="121" t="s">
        <v>176</v>
      </c>
      <c r="B6" s="121" t="s">
        <v>173</v>
      </c>
      <c r="C6" s="124">
        <v>2208527</v>
      </c>
      <c r="D6" s="121" t="s">
        <v>176</v>
      </c>
      <c r="E6" s="121" t="s">
        <v>173</v>
      </c>
      <c r="F6" s="124">
        <v>2220746</v>
      </c>
      <c r="G6" s="121" t="s">
        <v>176</v>
      </c>
      <c r="H6" s="121" t="s">
        <v>173</v>
      </c>
      <c r="I6" s="124">
        <v>2727288</v>
      </c>
    </row>
    <row r="7" spans="1:9" ht="12.75">
      <c r="A7" s="121" t="s">
        <v>177</v>
      </c>
      <c r="B7" s="121" t="s">
        <v>173</v>
      </c>
      <c r="C7" s="124">
        <v>2208527</v>
      </c>
      <c r="D7" s="121" t="s">
        <v>177</v>
      </c>
      <c r="E7" s="121" t="s">
        <v>173</v>
      </c>
      <c r="F7" s="124">
        <v>2220746</v>
      </c>
      <c r="G7" s="121" t="s">
        <v>178</v>
      </c>
      <c r="H7" s="121" t="s">
        <v>173</v>
      </c>
      <c r="I7" s="124">
        <v>2727288</v>
      </c>
    </row>
    <row r="8" spans="1:9" ht="12.75">
      <c r="A8" s="121" t="s">
        <v>179</v>
      </c>
      <c r="B8" s="121" t="s">
        <v>173</v>
      </c>
      <c r="C8" s="124" t="s">
        <v>210</v>
      </c>
      <c r="D8" s="121" t="s">
        <v>179</v>
      </c>
      <c r="E8" s="121" t="s">
        <v>173</v>
      </c>
      <c r="F8" s="122" t="s">
        <v>214</v>
      </c>
      <c r="G8" s="121" t="s">
        <v>179</v>
      </c>
      <c r="H8" s="121" t="s">
        <v>173</v>
      </c>
      <c r="I8" s="124" t="s">
        <v>217</v>
      </c>
    </row>
    <row r="9" spans="1:9" ht="12.75">
      <c r="A9" s="121" t="s">
        <v>180</v>
      </c>
      <c r="B9" s="121" t="s">
        <v>173</v>
      </c>
      <c r="C9" s="125" t="s">
        <v>212</v>
      </c>
      <c r="D9" s="121" t="s">
        <v>180</v>
      </c>
      <c r="E9" s="121" t="s">
        <v>173</v>
      </c>
      <c r="F9" s="125" t="s">
        <v>215</v>
      </c>
      <c r="G9" s="121" t="s">
        <v>180</v>
      </c>
      <c r="H9" s="121" t="s">
        <v>173</v>
      </c>
      <c r="I9" s="125" t="s">
        <v>218</v>
      </c>
    </row>
    <row r="18" spans="4:6" ht="20.25">
      <c r="D18" s="126"/>
      <c r="E18" s="257" t="s">
        <v>208</v>
      </c>
      <c r="F18" s="257"/>
    </row>
    <row r="19" spans="4:5" ht="20.25">
      <c r="D19" s="126"/>
      <c r="E19" s="126"/>
    </row>
    <row r="20" spans="1:6" ht="20.25">
      <c r="A20" s="119" t="s">
        <v>345</v>
      </c>
      <c r="D20" s="127">
        <v>1</v>
      </c>
      <c r="E20" s="255" t="s">
        <v>181</v>
      </c>
      <c r="F20" s="255"/>
    </row>
    <row r="21" spans="1:6" ht="20.25">
      <c r="A21" s="119" t="s">
        <v>346</v>
      </c>
      <c r="D21" s="127">
        <v>2</v>
      </c>
      <c r="E21" s="255" t="s">
        <v>131</v>
      </c>
      <c r="F21" s="255"/>
    </row>
    <row r="22" spans="4:6" ht="20.25">
      <c r="D22" s="127">
        <v>3</v>
      </c>
      <c r="E22" s="255" t="s">
        <v>233</v>
      </c>
      <c r="F22" s="255"/>
    </row>
    <row r="23" spans="4:6" ht="20.25">
      <c r="D23" s="127">
        <v>4</v>
      </c>
      <c r="E23" s="255" t="s">
        <v>307</v>
      </c>
      <c r="F23" s="255"/>
    </row>
    <row r="24" spans="4:6" ht="20.25">
      <c r="D24" s="127">
        <v>5</v>
      </c>
      <c r="E24" s="255" t="s">
        <v>312</v>
      </c>
      <c r="F24" s="255"/>
    </row>
    <row r="25" spans="4:6" ht="20.25">
      <c r="D25" s="127"/>
      <c r="E25" s="255"/>
      <c r="F25" s="255"/>
    </row>
  </sheetData>
  <sheetProtection/>
  <mergeCells count="8">
    <mergeCell ref="E24:F24"/>
    <mergeCell ref="E25:F25"/>
    <mergeCell ref="A1:I1"/>
    <mergeCell ref="E18:F18"/>
    <mergeCell ref="E20:F20"/>
    <mergeCell ref="E21:F21"/>
    <mergeCell ref="E22:F22"/>
    <mergeCell ref="E23:F23"/>
  </mergeCells>
  <hyperlinks>
    <hyperlink ref="C9" r:id="rId1" display="serdarozkan1976@gmail.com"/>
    <hyperlink ref="F9" r:id="rId2" display="ahmet.yasar1979@gmail.com"/>
    <hyperlink ref="I9" r:id="rId3" display="mmmuratu@hotmail.com"/>
  </hyperlinks>
  <printOptions/>
  <pageMargins left="0.7" right="0.7" top="0.75" bottom="0.75" header="0.3" footer="0.3"/>
  <pageSetup orientation="portrait" paperSize="9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4">
      <selection activeCell="D15" sqref="D15"/>
    </sheetView>
  </sheetViews>
  <sheetFormatPr defaultColWidth="9.00390625" defaultRowHeight="12.75"/>
  <cols>
    <col min="1" max="1" width="15.00390625" style="77" bestFit="1" customWidth="1"/>
    <col min="2" max="2" width="22.125" style="77" bestFit="1" customWidth="1"/>
    <col min="3" max="3" width="36.625" style="77" bestFit="1" customWidth="1"/>
    <col min="4" max="4" width="28.125" style="77" customWidth="1"/>
    <col min="5" max="16384" width="9.125" style="77" customWidth="1"/>
  </cols>
  <sheetData>
    <row r="1" spans="1:4" s="130" customFormat="1" ht="30.75" customHeight="1">
      <c r="A1" s="128"/>
      <c r="B1" s="129" t="s">
        <v>182</v>
      </c>
      <c r="C1" s="129" t="s">
        <v>183</v>
      </c>
      <c r="D1" s="129" t="s">
        <v>184</v>
      </c>
    </row>
    <row r="2" spans="1:10" ht="45" customHeight="1">
      <c r="A2" s="129" t="s">
        <v>185</v>
      </c>
      <c r="B2" s="129" t="s">
        <v>64</v>
      </c>
      <c r="C2" s="129" t="s">
        <v>261</v>
      </c>
      <c r="D2" s="131" t="s">
        <v>195</v>
      </c>
      <c r="E2" s="132"/>
      <c r="F2" s="132"/>
      <c r="G2" s="132"/>
      <c r="H2" s="132"/>
      <c r="I2" s="132"/>
      <c r="J2" s="132"/>
    </row>
    <row r="3" spans="1:4" ht="34.5" customHeight="1">
      <c r="A3" s="129" t="s">
        <v>186</v>
      </c>
      <c r="B3" s="129" t="s">
        <v>69</v>
      </c>
      <c r="C3" s="129" t="s">
        <v>262</v>
      </c>
      <c r="D3" s="143" t="s">
        <v>263</v>
      </c>
    </row>
    <row r="4" spans="1:4" ht="34.5" customHeight="1">
      <c r="A4" s="129" t="s">
        <v>187</v>
      </c>
      <c r="B4" s="129" t="s">
        <v>79</v>
      </c>
      <c r="C4" s="129" t="s">
        <v>286</v>
      </c>
      <c r="D4" s="133" t="s">
        <v>287</v>
      </c>
    </row>
    <row r="5" spans="1:4" ht="34.5" customHeight="1">
      <c r="A5" s="129" t="s">
        <v>188</v>
      </c>
      <c r="B5" s="129" t="s">
        <v>74</v>
      </c>
      <c r="C5" s="129" t="s">
        <v>302</v>
      </c>
      <c r="D5" s="144" t="s">
        <v>303</v>
      </c>
    </row>
    <row r="6" spans="1:4" ht="34.5" customHeight="1">
      <c r="A6" s="129" t="s">
        <v>189</v>
      </c>
      <c r="B6" s="129" t="s">
        <v>67</v>
      </c>
      <c r="C6" s="129" t="s">
        <v>313</v>
      </c>
      <c r="D6" s="133" t="s">
        <v>314</v>
      </c>
    </row>
    <row r="7" spans="1:4" ht="34.5" customHeight="1">
      <c r="A7" s="129" t="s">
        <v>190</v>
      </c>
      <c r="B7" s="129" t="s">
        <v>80</v>
      </c>
      <c r="C7" s="129" t="s">
        <v>343</v>
      </c>
      <c r="D7" s="133" t="s">
        <v>344</v>
      </c>
    </row>
    <row r="8" spans="1:4" ht="34.5" customHeight="1">
      <c r="A8" s="129" t="s">
        <v>191</v>
      </c>
      <c r="B8" s="129" t="s">
        <v>68</v>
      </c>
      <c r="C8" s="129" t="s">
        <v>366</v>
      </c>
      <c r="D8" s="144" t="s">
        <v>355</v>
      </c>
    </row>
    <row r="9" spans="1:4" ht="34.5" customHeight="1">
      <c r="A9" s="129" t="s">
        <v>192</v>
      </c>
      <c r="B9" s="129" t="s">
        <v>72</v>
      </c>
      <c r="C9" s="129" t="s">
        <v>367</v>
      </c>
      <c r="D9" s="144" t="s">
        <v>368</v>
      </c>
    </row>
    <row r="10" spans="1:4" ht="34.5" customHeight="1">
      <c r="A10" s="129" t="s">
        <v>193</v>
      </c>
      <c r="B10" s="129" t="s">
        <v>66</v>
      </c>
      <c r="C10" s="129" t="s">
        <v>375</v>
      </c>
      <c r="D10" s="133" t="s">
        <v>376</v>
      </c>
    </row>
    <row r="11" spans="1:4" ht="34.5" customHeight="1">
      <c r="A11" s="129" t="s">
        <v>356</v>
      </c>
      <c r="B11" s="129" t="s">
        <v>89</v>
      </c>
      <c r="C11" s="129" t="s">
        <v>379</v>
      </c>
      <c r="D11" s="144" t="s">
        <v>380</v>
      </c>
    </row>
    <row r="12" spans="1:4" ht="34.5" customHeight="1">
      <c r="A12" s="129" t="s">
        <v>194</v>
      </c>
      <c r="B12" s="129" t="s">
        <v>74</v>
      </c>
      <c r="C12" s="129" t="s">
        <v>396</v>
      </c>
      <c r="D12" s="134" t="s">
        <v>397</v>
      </c>
    </row>
    <row r="13" spans="1:4" ht="34.5" customHeight="1">
      <c r="A13" s="129" t="s">
        <v>149</v>
      </c>
      <c r="B13" s="129" t="s">
        <v>63</v>
      </c>
      <c r="C13" s="129" t="s">
        <v>402</v>
      </c>
      <c r="D13" s="134" t="s">
        <v>403</v>
      </c>
    </row>
    <row r="14" spans="1:4" ht="34.5" customHeight="1">
      <c r="A14" s="129" t="s">
        <v>152</v>
      </c>
      <c r="B14" s="129" t="s">
        <v>66</v>
      </c>
      <c r="C14" s="129" t="s">
        <v>409</v>
      </c>
      <c r="D14" s="135" t="s">
        <v>410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BSMMMO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Cemil Gicvan</dc:creator>
  <cp:keywords/>
  <dc:description/>
  <cp:lastModifiedBy>sistem</cp:lastModifiedBy>
  <cp:lastPrinted>2014-12-22T13:23:41Z</cp:lastPrinted>
  <dcterms:created xsi:type="dcterms:W3CDTF">2005-09-16T09:21:26Z</dcterms:created>
  <dcterms:modified xsi:type="dcterms:W3CDTF">2015-01-26T15:57:36Z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